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水産多面的事業\令和7年度\08_検討委員会\モニタリングの手引き修正（昨年度から継続）\"/>
    </mc:Choice>
  </mc:AlternateContent>
  <xr:revisionPtr revIDLastSave="0" documentId="13_ncr:1_{498AF5F9-7FE3-4537-A726-8F31989353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藻場" sheetId="12" r:id="rId1"/>
    <sheet name="藻場 (2)" sheetId="28" r:id="rId2"/>
    <sheet name="サンゴ" sheetId="14" r:id="rId3"/>
    <sheet name="サンゴ (2)" sheetId="27" r:id="rId4"/>
    <sheet name="種苗放流" sheetId="26" r:id="rId5"/>
    <sheet name="干潟等" sheetId="15" r:id="rId6"/>
    <sheet name="ヨシ帯" sheetId="17" r:id="rId7"/>
    <sheet name="漂流漂着物" sheetId="23" r:id="rId8"/>
    <sheet name="内水面" sheetId="25" r:id="rId9"/>
  </sheets>
  <definedNames>
    <definedName name="_xlnm.Print_Area" localSheetId="2">サンゴ!$B$2:$U$49</definedName>
    <definedName name="_xlnm.Print_Area" localSheetId="3">'サンゴ (2)'!$B$2:$U$47</definedName>
    <definedName name="_xlnm.Print_Area" localSheetId="6">ヨシ帯!$B$2:$U$53</definedName>
    <definedName name="_xlnm.Print_Area" localSheetId="5">干潟等!$B$2:$U$49</definedName>
    <definedName name="_xlnm.Print_Area" localSheetId="4">種苗放流!$B$2:$U$47</definedName>
    <definedName name="_xlnm.Print_Area" localSheetId="0">藻場!$B$2:$U$50</definedName>
    <definedName name="_xlnm.Print_Area" localSheetId="1">'藻場 (2)'!$B$2:$U$49</definedName>
    <definedName name="_xlnm.Print_Area" localSheetId="8">内水面!$B$2:$U$52</definedName>
    <definedName name="_xlnm.Print_Area" localSheetId="7">漂流漂着物!$B$2:$U$51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14" l="1"/>
  <c r="I36" i="28"/>
  <c r="H36" i="28"/>
  <c r="R36" i="28" s="1"/>
  <c r="K12" i="28"/>
  <c r="K13" i="28"/>
  <c r="K14" i="28"/>
  <c r="K15" i="28"/>
  <c r="K16" i="28"/>
  <c r="K17" i="28"/>
  <c r="K18" i="28"/>
  <c r="K19" i="28"/>
  <c r="K20" i="28"/>
  <c r="K11" i="28"/>
  <c r="K12" i="27"/>
  <c r="K13" i="27"/>
  <c r="K14" i="27"/>
  <c r="K15" i="27"/>
  <c r="K16" i="27"/>
  <c r="K17" i="27"/>
  <c r="K18" i="27"/>
  <c r="K19" i="27"/>
  <c r="K20" i="27"/>
  <c r="K11" i="27"/>
  <c r="O27" i="23"/>
  <c r="O26" i="23"/>
  <c r="O25" i="23"/>
  <c r="O24" i="23"/>
  <c r="O23" i="23"/>
  <c r="M31" i="26"/>
  <c r="M29" i="26"/>
  <c r="M30" i="26"/>
  <c r="M32" i="26"/>
  <c r="M28" i="26"/>
  <c r="M43" i="26" s="1"/>
  <c r="N49" i="17"/>
  <c r="P49" i="17" s="1"/>
  <c r="N48" i="17"/>
  <c r="P48" i="17" s="1"/>
  <c r="P47" i="17"/>
  <c r="N47" i="17"/>
  <c r="N46" i="17"/>
  <c r="P46" i="17" s="1"/>
  <c r="N45" i="17"/>
  <c r="P45" i="17" s="1"/>
  <c r="N39" i="17"/>
  <c r="P39" i="17" s="1"/>
  <c r="N38" i="17"/>
  <c r="P38" i="17" s="1"/>
  <c r="N37" i="17"/>
  <c r="P37" i="17" s="1"/>
  <c r="N36" i="17"/>
  <c r="P36" i="17" s="1"/>
  <c r="N35" i="17"/>
  <c r="P35" i="17" s="1"/>
  <c r="N14" i="26"/>
  <c r="N15" i="26"/>
  <c r="N16" i="26"/>
  <c r="N17" i="26"/>
  <c r="N13" i="26"/>
  <c r="O13" i="23"/>
  <c r="O14" i="23"/>
  <c r="O15" i="23"/>
  <c r="O16" i="23"/>
  <c r="O12" i="23"/>
  <c r="N16" i="25"/>
  <c r="P16" i="25" s="1"/>
  <c r="N17" i="25"/>
  <c r="P17" i="25" s="1"/>
  <c r="N18" i="25"/>
  <c r="P18" i="25" s="1"/>
  <c r="N19" i="25"/>
  <c r="P19" i="25" s="1"/>
  <c r="N15" i="25"/>
  <c r="P15" i="25" s="1"/>
  <c r="N26" i="25"/>
  <c r="P26" i="25" s="1"/>
  <c r="N27" i="25"/>
  <c r="P27" i="25" s="1"/>
  <c r="N28" i="25"/>
  <c r="P28" i="25" s="1"/>
  <c r="N29" i="25"/>
  <c r="P29" i="25" s="1"/>
  <c r="N30" i="25"/>
  <c r="P30" i="25" s="1"/>
  <c r="N31" i="25"/>
  <c r="P31" i="25" s="1"/>
  <c r="N32" i="25"/>
  <c r="P32" i="25" s="1"/>
  <c r="N33" i="25"/>
  <c r="P33" i="25" s="1"/>
  <c r="N34" i="25"/>
  <c r="P34" i="25" s="1"/>
  <c r="N25" i="25"/>
  <c r="P25" i="25" s="1"/>
  <c r="H21" i="17"/>
  <c r="P20" i="25" l="1"/>
  <c r="H31" i="27"/>
  <c r="O28" i="23"/>
  <c r="N23" i="26"/>
  <c r="P40" i="17"/>
  <c r="P50" i="17"/>
  <c r="O17" i="23"/>
  <c r="P35" i="25"/>
  <c r="K46" i="23"/>
  <c r="K45" i="23"/>
  <c r="K44" i="23"/>
  <c r="K43" i="23"/>
  <c r="K42" i="23"/>
  <c r="K41" i="23"/>
  <c r="E51" i="23"/>
  <c r="I51" i="23"/>
  <c r="G51" i="23"/>
  <c r="K51" i="23" l="1"/>
  <c r="K41" i="14" l="1"/>
  <c r="M41" i="14"/>
  <c r="L36" i="15"/>
  <c r="H36" i="12"/>
</calcChain>
</file>

<file path=xl/sharedStrings.xml><?xml version="1.0" encoding="utf-8"?>
<sst xmlns="http://schemas.openxmlformats.org/spreadsheetml/2006/main" count="908" uniqueCount="350">
  <si>
    <t>都道府県：</t>
    <rPh sb="0" eb="4">
      <t>トドウフケン</t>
    </rPh>
    <phoneticPr fontId="1"/>
  </si>
  <si>
    <t>●海藻・海草群落の被度</t>
    <rPh sb="1" eb="3">
      <t>カイソウ</t>
    </rPh>
    <rPh sb="4" eb="5">
      <t>ウミ</t>
    </rPh>
    <rPh sb="5" eb="6">
      <t>クサ</t>
    </rPh>
    <rPh sb="6" eb="8">
      <t>グンラク</t>
    </rPh>
    <rPh sb="9" eb="11">
      <t>ヒド</t>
    </rPh>
    <phoneticPr fontId="1"/>
  </si>
  <si>
    <t>市町村：</t>
    <rPh sb="0" eb="3">
      <t>シチョウソン</t>
    </rPh>
    <phoneticPr fontId="1"/>
  </si>
  <si>
    <t>活動組織名：</t>
    <rPh sb="0" eb="2">
      <t>カツドウ</t>
    </rPh>
    <rPh sb="2" eb="4">
      <t>ソシキ</t>
    </rPh>
    <rPh sb="4" eb="5">
      <t>メイ</t>
    </rPh>
    <phoneticPr fontId="1"/>
  </si>
  <si>
    <t>記入者氏名：</t>
    <rPh sb="0" eb="3">
      <t>キニュウシャ</t>
    </rPh>
    <rPh sb="3" eb="5">
      <t>シメイ</t>
    </rPh>
    <phoneticPr fontId="1"/>
  </si>
  <si>
    <t>母藻の設置</t>
    <rPh sb="0" eb="2">
      <t>ボソウ</t>
    </rPh>
    <rPh sb="3" eb="5">
      <t>セッチ</t>
    </rPh>
    <phoneticPr fontId="1"/>
  </si>
  <si>
    <t>海藻の種苗投入</t>
    <rPh sb="0" eb="2">
      <t>カイソウ</t>
    </rPh>
    <rPh sb="3" eb="5">
      <t>シュビョウ</t>
    </rPh>
    <rPh sb="5" eb="7">
      <t>トウニュウ</t>
    </rPh>
    <phoneticPr fontId="1"/>
  </si>
  <si>
    <t>海藻の種苗生産</t>
    <rPh sb="0" eb="2">
      <t>カイソウ</t>
    </rPh>
    <rPh sb="3" eb="5">
      <t>シュビョウ</t>
    </rPh>
    <rPh sb="5" eb="7">
      <t>セイサン</t>
    </rPh>
    <phoneticPr fontId="1"/>
  </si>
  <si>
    <t>アマモの移植及び播種</t>
    <rPh sb="4" eb="6">
      <t>イショク</t>
    </rPh>
    <rPh sb="6" eb="7">
      <t>オヨ</t>
    </rPh>
    <rPh sb="8" eb="10">
      <t>ハシュ</t>
    </rPh>
    <phoneticPr fontId="1"/>
  </si>
  <si>
    <t>食害生物の除去（魚類）</t>
    <rPh sb="0" eb="2">
      <t>ショクガイ</t>
    </rPh>
    <rPh sb="2" eb="4">
      <t>セイブツ</t>
    </rPh>
    <rPh sb="5" eb="7">
      <t>ジョキョ</t>
    </rPh>
    <rPh sb="8" eb="9">
      <t>サカナ</t>
    </rPh>
    <rPh sb="9" eb="10">
      <t>ルイ</t>
    </rPh>
    <phoneticPr fontId="1"/>
  </si>
  <si>
    <t>保護区域の設定</t>
    <rPh sb="0" eb="2">
      <t>ホゴ</t>
    </rPh>
    <rPh sb="2" eb="4">
      <t>クイキ</t>
    </rPh>
    <rPh sb="5" eb="7">
      <t>セッテイ</t>
    </rPh>
    <phoneticPr fontId="1"/>
  </si>
  <si>
    <t>ウニの密度管理</t>
    <rPh sb="3" eb="5">
      <t>ミツド</t>
    </rPh>
    <rPh sb="5" eb="7">
      <t>カンリ</t>
    </rPh>
    <phoneticPr fontId="1"/>
  </si>
  <si>
    <t>栄養塩の供給</t>
    <rPh sb="0" eb="2">
      <t>エイヨウ</t>
    </rPh>
    <rPh sb="2" eb="3">
      <t>エン</t>
    </rPh>
    <rPh sb="4" eb="6">
      <t>キョウキュウ</t>
    </rPh>
    <phoneticPr fontId="1"/>
  </si>
  <si>
    <t>岩盤清掃</t>
    <rPh sb="0" eb="2">
      <t>ガンバン</t>
    </rPh>
    <rPh sb="2" eb="4">
      <t>セイソウ</t>
    </rPh>
    <phoneticPr fontId="1"/>
  </si>
  <si>
    <t>流域における植林</t>
    <rPh sb="0" eb="2">
      <t>リュウイキ</t>
    </rPh>
    <rPh sb="6" eb="8">
      <t>ショクリン</t>
    </rPh>
    <phoneticPr fontId="1"/>
  </si>
  <si>
    <t>浮遊・堆積物の除去</t>
    <rPh sb="0" eb="2">
      <t>フユウ</t>
    </rPh>
    <rPh sb="3" eb="5">
      <t>タイセキ</t>
    </rPh>
    <rPh sb="5" eb="6">
      <t>ブツ</t>
    </rPh>
    <rPh sb="7" eb="9">
      <t>ジョキョ</t>
    </rPh>
    <phoneticPr fontId="1"/>
  </si>
  <si>
    <t>その他の特認活動</t>
    <rPh sb="2" eb="3">
      <t>タ</t>
    </rPh>
    <rPh sb="4" eb="6">
      <t>トクニン</t>
    </rPh>
    <rPh sb="6" eb="8">
      <t>カツドウ</t>
    </rPh>
    <phoneticPr fontId="1"/>
  </si>
  <si>
    <t>食害生物の除去(ウニ類)</t>
    <rPh sb="0" eb="2">
      <t>ショクガイ</t>
    </rPh>
    <rPh sb="2" eb="4">
      <t>セイブツ</t>
    </rPh>
    <rPh sb="5" eb="7">
      <t>ジョキョ</t>
    </rPh>
    <rPh sb="10" eb="11">
      <t>ルイ</t>
    </rPh>
    <phoneticPr fontId="1"/>
  </si>
  <si>
    <t>③</t>
    <phoneticPr fontId="1"/>
  </si>
  <si>
    <t>⑤</t>
    <phoneticPr fontId="1"/>
  </si>
  <si>
    <t>活動面積：</t>
    <rPh sb="0" eb="2">
      <t>カツドウ</t>
    </rPh>
    <rPh sb="2" eb="4">
      <t>メンセキ</t>
    </rPh>
    <phoneticPr fontId="1"/>
  </si>
  <si>
    <t>協定面積：</t>
    <rPh sb="0" eb="2">
      <t>キョウテイ</t>
    </rPh>
    <rPh sb="2" eb="4">
      <t>メンセキ</t>
    </rPh>
    <phoneticPr fontId="1"/>
  </si>
  <si>
    <t>ha</t>
    <phoneticPr fontId="1"/>
  </si>
  <si>
    <t>L1-1</t>
    <phoneticPr fontId="1"/>
  </si>
  <si>
    <t>L1-2</t>
    <phoneticPr fontId="1"/>
  </si>
  <si>
    <t>L2-1</t>
    <phoneticPr fontId="1"/>
  </si>
  <si>
    <t>L2-2</t>
    <phoneticPr fontId="1"/>
  </si>
  <si>
    <t>L3-1</t>
    <phoneticPr fontId="1"/>
  </si>
  <si>
    <t>L3-2</t>
    <phoneticPr fontId="1"/>
  </si>
  <si>
    <t>L4-1</t>
    <phoneticPr fontId="1"/>
  </si>
  <si>
    <t>L4-2</t>
    <phoneticPr fontId="1"/>
  </si>
  <si>
    <t>L5-1</t>
    <phoneticPr fontId="1"/>
  </si>
  <si>
    <t>L5-2</t>
    <phoneticPr fontId="1"/>
  </si>
  <si>
    <t>主な海藻種</t>
    <rPh sb="0" eb="1">
      <t>オモ</t>
    </rPh>
    <rPh sb="2" eb="4">
      <t>カイソウ</t>
    </rPh>
    <rPh sb="4" eb="5">
      <t>シュ</t>
    </rPh>
    <phoneticPr fontId="1"/>
  </si>
  <si>
    <t>主な海藻種
の高さ（cm）</t>
    <rPh sb="0" eb="1">
      <t>オモ</t>
    </rPh>
    <rPh sb="2" eb="4">
      <t>カイソウ</t>
    </rPh>
    <rPh sb="4" eb="5">
      <t>シュ</t>
    </rPh>
    <rPh sb="7" eb="8">
      <t>タカ</t>
    </rPh>
    <phoneticPr fontId="1"/>
  </si>
  <si>
    <t>ホンダワラ類</t>
    <rPh sb="5" eb="6">
      <t>ルイ</t>
    </rPh>
    <phoneticPr fontId="1"/>
  </si>
  <si>
    <t>カジメ</t>
    <phoneticPr fontId="1"/>
  </si>
  <si>
    <t>小型海藻類</t>
    <rPh sb="0" eb="2">
      <t>コガタ</t>
    </rPh>
    <rPh sb="2" eb="4">
      <t>カイソウ</t>
    </rPh>
    <rPh sb="4" eb="5">
      <t>ルイ</t>
    </rPh>
    <phoneticPr fontId="1"/>
  </si>
  <si>
    <t>（％）</t>
    <phoneticPr fontId="1"/>
  </si>
  <si>
    <t>階級</t>
    <rPh sb="0" eb="2">
      <t>カイキュウ</t>
    </rPh>
    <phoneticPr fontId="1"/>
  </si>
  <si>
    <t>被度※３</t>
    <rPh sb="0" eb="2">
      <t>ヒド</t>
    </rPh>
    <phoneticPr fontId="1"/>
  </si>
  <si>
    <t>サンゴの種苗生産</t>
    <rPh sb="4" eb="6">
      <t>シュビョウ</t>
    </rPh>
    <rPh sb="6" eb="8">
      <t>セイサン</t>
    </rPh>
    <phoneticPr fontId="1"/>
  </si>
  <si>
    <t>サンゴの移植</t>
    <rPh sb="4" eb="6">
      <t>イショク</t>
    </rPh>
    <phoneticPr fontId="1"/>
  </si>
  <si>
    <t>食害生物の除去</t>
    <rPh sb="0" eb="2">
      <t>ショクガイ</t>
    </rPh>
    <rPh sb="2" eb="4">
      <t>セイブツ</t>
    </rPh>
    <rPh sb="5" eb="7">
      <t>ジョキョ</t>
    </rPh>
    <phoneticPr fontId="1"/>
  </si>
  <si>
    <t>保護区域の設定</t>
    <rPh sb="0" eb="3">
      <t>ホゴク</t>
    </rPh>
    <rPh sb="3" eb="4">
      <t>イキ</t>
    </rPh>
    <rPh sb="5" eb="7">
      <t>セッテイ</t>
    </rPh>
    <phoneticPr fontId="1"/>
  </si>
  <si>
    <t>砂泥の移動防止</t>
    <rPh sb="0" eb="2">
      <t>サデイ</t>
    </rPh>
    <rPh sb="3" eb="5">
      <t>イドウ</t>
    </rPh>
    <rPh sb="5" eb="7">
      <t>ボウシ</t>
    </rPh>
    <phoneticPr fontId="1"/>
  </si>
  <si>
    <t>客土</t>
    <rPh sb="0" eb="2">
      <t>キャクド</t>
    </rPh>
    <phoneticPr fontId="1"/>
  </si>
  <si>
    <t>耕耘</t>
    <rPh sb="0" eb="2">
      <t>コウウン</t>
    </rPh>
    <phoneticPr fontId="1"/>
  </si>
  <si>
    <t>死殻の除去</t>
    <rPh sb="0" eb="1">
      <t>シ</t>
    </rPh>
    <rPh sb="1" eb="2">
      <t>カラ</t>
    </rPh>
    <rPh sb="3" eb="5">
      <t>ジョキョ</t>
    </rPh>
    <phoneticPr fontId="1"/>
  </si>
  <si>
    <t>機能低下を招く生物の除去（腹足類）</t>
    <rPh sb="0" eb="2">
      <t>キノウ</t>
    </rPh>
    <rPh sb="2" eb="4">
      <t>テイカ</t>
    </rPh>
    <rPh sb="5" eb="6">
      <t>マネ</t>
    </rPh>
    <rPh sb="7" eb="9">
      <t>セイブツ</t>
    </rPh>
    <rPh sb="10" eb="12">
      <t>ジョキョ</t>
    </rPh>
    <rPh sb="13" eb="16">
      <t>フクソクルイ</t>
    </rPh>
    <phoneticPr fontId="1"/>
  </si>
  <si>
    <t>⑭</t>
    <phoneticPr fontId="1"/>
  </si>
  <si>
    <t>⑮</t>
    <phoneticPr fontId="1"/>
  </si>
  <si>
    <t>機能低下を招く生物の除去（魚類）</t>
    <rPh sb="0" eb="2">
      <t>キノウ</t>
    </rPh>
    <rPh sb="2" eb="4">
      <t>テイカ</t>
    </rPh>
    <rPh sb="5" eb="6">
      <t>マネ</t>
    </rPh>
    <rPh sb="7" eb="9">
      <t>セイブツ</t>
    </rPh>
    <rPh sb="10" eb="12">
      <t>ジョキョ</t>
    </rPh>
    <rPh sb="13" eb="15">
      <t>ギョルイ</t>
    </rPh>
    <phoneticPr fontId="1"/>
  </si>
  <si>
    <t>機能低下を招く生物の除去（節足類）</t>
    <rPh sb="0" eb="2">
      <t>キノウ</t>
    </rPh>
    <rPh sb="2" eb="4">
      <t>テイカ</t>
    </rPh>
    <rPh sb="5" eb="6">
      <t>マネ</t>
    </rPh>
    <rPh sb="7" eb="9">
      <t>セイブツ</t>
    </rPh>
    <rPh sb="10" eb="12">
      <t>ジョキョ</t>
    </rPh>
    <rPh sb="13" eb="15">
      <t>セッソク</t>
    </rPh>
    <rPh sb="15" eb="16">
      <t>ルイ</t>
    </rPh>
    <phoneticPr fontId="1"/>
  </si>
  <si>
    <t>機能低下を招く生物の除去（その他）</t>
    <rPh sb="0" eb="2">
      <t>キノウ</t>
    </rPh>
    <rPh sb="2" eb="4">
      <t>テイカ</t>
    </rPh>
    <rPh sb="5" eb="6">
      <t>マネ</t>
    </rPh>
    <rPh sb="7" eb="9">
      <t>セイブツ</t>
    </rPh>
    <rPh sb="10" eb="12">
      <t>ジョキョ</t>
    </rPh>
    <rPh sb="15" eb="16">
      <t>タ</t>
    </rPh>
    <phoneticPr fontId="1"/>
  </si>
  <si>
    <t>稚貝等の沈着促進</t>
    <rPh sb="0" eb="2">
      <t>チガイ</t>
    </rPh>
    <rPh sb="2" eb="3">
      <t>トウ</t>
    </rPh>
    <rPh sb="4" eb="6">
      <t>チンチャク</t>
    </rPh>
    <rPh sb="6" eb="8">
      <t>ソクシン</t>
    </rPh>
    <phoneticPr fontId="1"/>
  </si>
  <si>
    <t>稚貝の密度管理</t>
    <rPh sb="0" eb="2">
      <t>チガイ</t>
    </rPh>
    <rPh sb="3" eb="5">
      <t>ミツド</t>
    </rPh>
    <rPh sb="5" eb="7">
      <t>カンリ</t>
    </rPh>
    <phoneticPr fontId="1"/>
  </si>
  <si>
    <t>機能発揮のための生物移植</t>
    <rPh sb="0" eb="2">
      <t>キノウ</t>
    </rPh>
    <rPh sb="2" eb="4">
      <t>ハッキ</t>
    </rPh>
    <rPh sb="8" eb="10">
      <t>セイブツ</t>
    </rPh>
    <rPh sb="10" eb="12">
      <t>イショク</t>
    </rPh>
    <phoneticPr fontId="1"/>
  </si>
  <si>
    <t>その他特認活動</t>
    <rPh sb="2" eb="3">
      <t>タ</t>
    </rPh>
    <rPh sb="3" eb="5">
      <t>トクニン</t>
    </rPh>
    <rPh sb="5" eb="7">
      <t>カツドウ</t>
    </rPh>
    <phoneticPr fontId="1"/>
  </si>
  <si>
    <t>①⑤⑦</t>
    <phoneticPr fontId="1"/>
  </si>
  <si>
    <t>●その他、活動に伴って増加した水産有用種等</t>
    <rPh sb="3" eb="4">
      <t>タ</t>
    </rPh>
    <rPh sb="5" eb="7">
      <t>カツドウ</t>
    </rPh>
    <rPh sb="8" eb="9">
      <t>トモナ</t>
    </rPh>
    <rPh sb="11" eb="13">
      <t>ゾウカ</t>
    </rPh>
    <rPh sb="15" eb="17">
      <t>スイサン</t>
    </rPh>
    <rPh sb="17" eb="19">
      <t>ユウヨウ</t>
    </rPh>
    <rPh sb="19" eb="20">
      <t>シュ</t>
    </rPh>
    <rPh sb="20" eb="21">
      <t>トウ</t>
    </rPh>
    <phoneticPr fontId="1"/>
  </si>
  <si>
    <t>（種名）</t>
    <rPh sb="1" eb="2">
      <t>シュ</t>
    </rPh>
    <rPh sb="2" eb="3">
      <t>メイ</t>
    </rPh>
    <phoneticPr fontId="1"/>
  </si>
  <si>
    <t>（詳細）</t>
    <rPh sb="1" eb="3">
      <t>ショウサイ</t>
    </rPh>
    <phoneticPr fontId="1"/>
  </si>
  <si>
    <t>モニタリング年月日：</t>
    <rPh sb="6" eb="9">
      <t>ネンガッピ</t>
    </rPh>
    <phoneticPr fontId="1"/>
  </si>
  <si>
    <t>モニタリング方法：</t>
    <rPh sb="6" eb="8">
      <t>ホウホウ</t>
    </rPh>
    <phoneticPr fontId="1"/>
  </si>
  <si>
    <t>種別※１</t>
    <rPh sb="0" eb="2">
      <t>シュベツ</t>
    </rPh>
    <phoneticPr fontId="1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</si>
  <si>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</si>
  <si>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</si>
  <si>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</si>
  <si>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</si>
  <si>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</si>
  <si>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</si>
  <si>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</si>
  <si>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</si>
  <si>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</si>
  <si>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</si>
  <si>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</si>
  <si>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</si>
  <si>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</si>
  <si>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【活動内容】</t>
    <rPh sb="1" eb="3">
      <t>カツドウ</t>
    </rPh>
    <rPh sb="3" eb="5">
      <t>ナイヨウ</t>
    </rPh>
    <phoneticPr fontId="1"/>
  </si>
  <si>
    <t>測定方法：</t>
    <rPh sb="0" eb="2">
      <t>ソクテイ</t>
    </rPh>
    <rPh sb="2" eb="4">
      <t>ホウホウ</t>
    </rPh>
    <phoneticPr fontId="1"/>
  </si>
  <si>
    <t>●海藻群落（藻場）面積（計測している場合に記入）</t>
    <rPh sb="1" eb="3">
      <t>カイソウ</t>
    </rPh>
    <rPh sb="3" eb="5">
      <t>グンラク</t>
    </rPh>
    <rPh sb="6" eb="7">
      <t>モ</t>
    </rPh>
    <rPh sb="7" eb="8">
      <t>バ</t>
    </rPh>
    <rPh sb="9" eb="11">
      <t>メンセキ</t>
    </rPh>
    <rPh sb="12" eb="14">
      <t>ケイソク</t>
    </rPh>
    <rPh sb="18" eb="20">
      <t>バアイ</t>
    </rPh>
    <rPh sb="21" eb="23">
      <t>キニュウ</t>
    </rPh>
    <phoneticPr fontId="1"/>
  </si>
  <si>
    <t>●協定面積等</t>
    <rPh sb="1" eb="3">
      <t>キョウテイ</t>
    </rPh>
    <rPh sb="3" eb="5">
      <t>メンセキ</t>
    </rPh>
    <rPh sb="5" eb="6">
      <t>トウ</t>
    </rPh>
    <phoneticPr fontId="1"/>
  </si>
  <si>
    <t>A</t>
    <phoneticPr fontId="1"/>
  </si>
  <si>
    <t>N</t>
    <phoneticPr fontId="1"/>
  </si>
  <si>
    <t>※１</t>
    <phoneticPr fontId="1"/>
  </si>
  <si>
    <t>※２</t>
    <phoneticPr fontId="1"/>
  </si>
  <si>
    <t>活動区で実施した活動内容の番号を以下から選択して記入</t>
    <phoneticPr fontId="1"/>
  </si>
  <si>
    <t>※３</t>
    <phoneticPr fontId="1"/>
  </si>
  <si>
    <t>各モニタリング定点の被度（％）または被度階級を記入</t>
    <phoneticPr fontId="1"/>
  </si>
  <si>
    <t>A：活動区（協定面積内で実質的な活動を行った場所）、N：非活動区（協定面積内で活動を行っていない場所）</t>
    <phoneticPr fontId="1"/>
  </si>
  <si>
    <t>浮遊・堆積物の処理</t>
    <rPh sb="0" eb="2">
      <t>フユウ</t>
    </rPh>
    <rPh sb="3" eb="5">
      <t>タイセキ</t>
    </rPh>
    <rPh sb="5" eb="6">
      <t>ブツ</t>
    </rPh>
    <rPh sb="7" eb="9">
      <t>ショリ</t>
    </rPh>
    <phoneticPr fontId="1"/>
  </si>
  <si>
    <t>平均値（％）</t>
    <rPh sb="0" eb="2">
      <t>ヘイキン</t>
    </rPh>
    <rPh sb="2" eb="3">
      <t>チ</t>
    </rPh>
    <phoneticPr fontId="1"/>
  </si>
  <si>
    <t>●底質（ライントランセクト法）</t>
    <rPh sb="1" eb="2">
      <t>ソコ</t>
    </rPh>
    <rPh sb="2" eb="3">
      <t>シツ</t>
    </rPh>
    <rPh sb="13" eb="14">
      <t>ホウ</t>
    </rPh>
    <phoneticPr fontId="1"/>
  </si>
  <si>
    <t>●協定面積内における推定資源量</t>
    <rPh sb="1" eb="3">
      <t>キョウテイ</t>
    </rPh>
    <rPh sb="3" eb="5">
      <t>メンセキ</t>
    </rPh>
    <rPh sb="5" eb="6">
      <t>ナイ</t>
    </rPh>
    <rPh sb="10" eb="12">
      <t>スイテイ</t>
    </rPh>
    <rPh sb="12" eb="14">
      <t>シゲン</t>
    </rPh>
    <rPh sb="14" eb="15">
      <t>リョウ</t>
    </rPh>
    <phoneticPr fontId="1"/>
  </si>
  <si>
    <t>③⑤</t>
    <phoneticPr fontId="1"/>
  </si>
  <si>
    <t>⑨⑩</t>
    <phoneticPr fontId="1"/>
  </si>
  <si>
    <t>個体数</t>
    <rPh sb="0" eb="3">
      <t>コタイスウ</t>
    </rPh>
    <phoneticPr fontId="1"/>
  </si>
  <si>
    <t>L1-2</t>
  </si>
  <si>
    <t>L2-2</t>
  </si>
  <si>
    <t>L3-2</t>
  </si>
  <si>
    <t>L4-2</t>
  </si>
  <si>
    <t>L5-2</t>
  </si>
  <si>
    <t>活動内容
※２</t>
    <phoneticPr fontId="1"/>
  </si>
  <si>
    <t>kg</t>
    <phoneticPr fontId="1"/>
  </si>
  <si>
    <t>モニタリング結果整理表 （干潟等の保全）</t>
    <rPh sb="6" eb="8">
      <t>ケッカ</t>
    </rPh>
    <rPh sb="8" eb="10">
      <t>セイリ</t>
    </rPh>
    <rPh sb="10" eb="11">
      <t>ヒョウ</t>
    </rPh>
    <rPh sb="13" eb="15">
      <t>ヒガタ</t>
    </rPh>
    <rPh sb="15" eb="16">
      <t>トウ</t>
    </rPh>
    <rPh sb="17" eb="19">
      <t>ホゼン</t>
    </rPh>
    <phoneticPr fontId="1"/>
  </si>
  <si>
    <t>モニタリング結果整理表 （藻場の保全）</t>
    <rPh sb="6" eb="8">
      <t>ケッカ</t>
    </rPh>
    <rPh sb="8" eb="10">
      <t>セイリ</t>
    </rPh>
    <rPh sb="10" eb="11">
      <t>ヒョウ</t>
    </rPh>
    <rPh sb="13" eb="14">
      <t>モ</t>
    </rPh>
    <rPh sb="14" eb="15">
      <t>バ</t>
    </rPh>
    <rPh sb="16" eb="18">
      <t>ホゼン</t>
    </rPh>
    <phoneticPr fontId="1"/>
  </si>
  <si>
    <t>L1</t>
    <phoneticPr fontId="1"/>
  </si>
  <si>
    <t>ライン
番号</t>
    <rPh sb="4" eb="6">
      <t>バンゴウ</t>
    </rPh>
    <phoneticPr fontId="1"/>
  </si>
  <si>
    <t>距離</t>
    <rPh sb="0" eb="2">
      <t>キョリ</t>
    </rPh>
    <phoneticPr fontId="1"/>
  </si>
  <si>
    <t>-</t>
    <phoneticPr fontId="1"/>
  </si>
  <si>
    <t>L2</t>
    <phoneticPr fontId="1"/>
  </si>
  <si>
    <t>L3</t>
    <phoneticPr fontId="1"/>
  </si>
  <si>
    <t>L4</t>
    <phoneticPr fontId="1"/>
  </si>
  <si>
    <t>ｍ</t>
    <phoneticPr fontId="1"/>
  </si>
  <si>
    <t>合計</t>
    <rPh sb="0" eb="2">
      <t>ゴウケイ</t>
    </rPh>
    <phoneticPr fontId="1"/>
  </si>
  <si>
    <t>A</t>
    <phoneticPr fontId="1"/>
  </si>
  <si>
    <t>N</t>
    <phoneticPr fontId="1"/>
  </si>
  <si>
    <t>③⑤</t>
    <phoneticPr fontId="1"/>
  </si>
  <si>
    <t>サンゴの被度：</t>
    <rPh sb="4" eb="6">
      <t>ヒド</t>
    </rPh>
    <phoneticPr fontId="1"/>
  </si>
  <si>
    <t>％</t>
    <phoneticPr fontId="1"/>
  </si>
  <si>
    <t>※１</t>
    <phoneticPr fontId="1"/>
  </si>
  <si>
    <t>定点番号</t>
    <rPh sb="0" eb="2">
      <t>テイテン</t>
    </rPh>
    <rPh sb="2" eb="4">
      <t>バンゴウ</t>
    </rPh>
    <phoneticPr fontId="1"/>
  </si>
  <si>
    <t>個体数</t>
    <rPh sb="0" eb="3">
      <t>コタイスウ</t>
    </rPh>
    <phoneticPr fontId="1"/>
  </si>
  <si>
    <t>●底生動物（二枚貝類）の密度</t>
    <rPh sb="1" eb="5">
      <t>テイセイドウブツ</t>
    </rPh>
    <rPh sb="6" eb="9">
      <t>ニマイガイ</t>
    </rPh>
    <rPh sb="9" eb="10">
      <t>ルイ</t>
    </rPh>
    <rPh sb="12" eb="14">
      <t>ミツド</t>
    </rPh>
    <phoneticPr fontId="1"/>
  </si>
  <si>
    <t>対象種名</t>
    <rPh sb="0" eb="2">
      <t>タイショウ</t>
    </rPh>
    <rPh sb="2" eb="4">
      <t>シュメイ</t>
    </rPh>
    <phoneticPr fontId="1"/>
  </si>
  <si>
    <t>アサリ</t>
    <phoneticPr fontId="1"/>
  </si>
  <si>
    <t>重量</t>
    <rPh sb="0" eb="2">
      <t>ジュウリョウ</t>
    </rPh>
    <phoneticPr fontId="1"/>
  </si>
  <si>
    <r>
      <t>密度（/ｍ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2"/>
        <charset val="128"/>
        <scheme val="minor"/>
      </rPr>
      <t>)</t>
    </r>
    <rPh sb="0" eb="2">
      <t>ミツド</t>
    </rPh>
    <phoneticPr fontId="1"/>
  </si>
  <si>
    <t>推定方法：</t>
    <rPh sb="0" eb="2">
      <t>スイテイ</t>
    </rPh>
    <rPh sb="2" eb="4">
      <t>ホウホウ</t>
    </rPh>
    <phoneticPr fontId="1"/>
  </si>
  <si>
    <t>底質のポイント数</t>
    <rPh sb="0" eb="2">
      <t>テイシツ</t>
    </rPh>
    <rPh sb="7" eb="8">
      <t>スウ</t>
    </rPh>
    <phoneticPr fontId="1"/>
  </si>
  <si>
    <t>サンゴ有</t>
    <rPh sb="3" eb="4">
      <t>アリ</t>
    </rPh>
    <phoneticPr fontId="1"/>
  </si>
  <si>
    <t>サンゴ無</t>
    <rPh sb="3" eb="4">
      <t>ナ</t>
    </rPh>
    <phoneticPr fontId="1"/>
  </si>
  <si>
    <t>☑　ライントランセクト法　　・　　□　その他（　　　　　　　　　　　　　　　　　　　　　　　　　　　　　　　）</t>
    <rPh sb="11" eb="12">
      <t>ホウ</t>
    </rPh>
    <rPh sb="21" eb="22">
      <t>タ</t>
    </rPh>
    <phoneticPr fontId="1"/>
  </si>
  <si>
    <t>☑　コドラート法　　・　　□　景観被度　　・　　□　その他（　　　　　　　　　　　　　　　　　　　　　　　　　　）</t>
    <rPh sb="7" eb="8">
      <t>ホウ</t>
    </rPh>
    <rPh sb="15" eb="17">
      <t>ケイカン</t>
    </rPh>
    <rPh sb="17" eb="19">
      <t>ヒド</t>
    </rPh>
    <rPh sb="28" eb="29">
      <t>タ</t>
    </rPh>
    <phoneticPr fontId="1"/>
  </si>
  <si>
    <t>☑　コドラート　　・　　□　採泥器　　・　　□　その他漁具等（　　　　　　　　　　　　　　　　　　　　　　　）</t>
    <rPh sb="14" eb="17">
      <t>サイデイキ</t>
    </rPh>
    <rPh sb="26" eb="27">
      <t>タ</t>
    </rPh>
    <rPh sb="27" eb="29">
      <t>ギョグ</t>
    </rPh>
    <rPh sb="29" eb="30">
      <t>トウ</t>
    </rPh>
    <phoneticPr fontId="1"/>
  </si>
  <si>
    <t>放流魚種名：</t>
    <rPh sb="0" eb="2">
      <t>ホウリュウ</t>
    </rPh>
    <rPh sb="2" eb="3">
      <t>ギョ</t>
    </rPh>
    <rPh sb="3" eb="4">
      <t>シュ</t>
    </rPh>
    <rPh sb="4" eb="5">
      <t>メイ</t>
    </rPh>
    <phoneticPr fontId="1"/>
  </si>
  <si>
    <t>放流個体数：</t>
    <rPh sb="0" eb="2">
      <t>ホウリュウ</t>
    </rPh>
    <rPh sb="2" eb="5">
      <t>コタイスウ</t>
    </rPh>
    <phoneticPr fontId="1"/>
  </si>
  <si>
    <t>うち標識個体数：</t>
    <rPh sb="2" eb="4">
      <t>ヒョウシキ</t>
    </rPh>
    <rPh sb="4" eb="7">
      <t>コタイスウ</t>
    </rPh>
    <phoneticPr fontId="1"/>
  </si>
  <si>
    <t>標識方法：</t>
    <rPh sb="0" eb="2">
      <t>ヒョウシキ</t>
    </rPh>
    <rPh sb="2" eb="4">
      <t>ホウホウ</t>
    </rPh>
    <phoneticPr fontId="1"/>
  </si>
  <si>
    <t>採捕個体数</t>
    <rPh sb="0" eb="2">
      <t>サイホ</t>
    </rPh>
    <rPh sb="2" eb="5">
      <t>コタイスウ</t>
    </rPh>
    <phoneticPr fontId="1"/>
  </si>
  <si>
    <t>うち標識個体数</t>
    <phoneticPr fontId="1"/>
  </si>
  <si>
    <t>モニタリング結果整理表 （ヨシ帯の保全）</t>
    <rPh sb="6" eb="8">
      <t>ケッカ</t>
    </rPh>
    <rPh sb="8" eb="10">
      <t>セイリ</t>
    </rPh>
    <rPh sb="10" eb="11">
      <t>ヒョウ</t>
    </rPh>
    <rPh sb="15" eb="16">
      <t>タイ</t>
    </rPh>
    <rPh sb="17" eb="19">
      <t>ホゼン</t>
    </rPh>
    <phoneticPr fontId="1"/>
  </si>
  <si>
    <t>●ヨシ帯の面積</t>
    <rPh sb="3" eb="4">
      <t>タイ</t>
    </rPh>
    <rPh sb="5" eb="7">
      <t>メンセキ</t>
    </rPh>
    <phoneticPr fontId="1"/>
  </si>
  <si>
    <t>●ヨシの被度</t>
    <rPh sb="4" eb="6">
      <t>ヒド</t>
    </rPh>
    <phoneticPr fontId="1"/>
  </si>
  <si>
    <t>ヨシ群落の
高さ（cm）</t>
    <rPh sb="2" eb="4">
      <t>グンラク</t>
    </rPh>
    <rPh sb="6" eb="7">
      <t>タカ</t>
    </rPh>
    <phoneticPr fontId="1"/>
  </si>
  <si>
    <t>ヨシ帯の刈取り・間引き</t>
    <rPh sb="2" eb="3">
      <t>オビ</t>
    </rPh>
    <rPh sb="4" eb="5">
      <t>カリ</t>
    </rPh>
    <rPh sb="5" eb="6">
      <t>ト</t>
    </rPh>
    <rPh sb="8" eb="10">
      <t>マビ</t>
    </rPh>
    <phoneticPr fontId="1"/>
  </si>
  <si>
    <t>ヨシの移植</t>
    <rPh sb="3" eb="5">
      <t>イショク</t>
    </rPh>
    <phoneticPr fontId="1"/>
  </si>
  <si>
    <t>競合植物の管理</t>
    <rPh sb="0" eb="2">
      <t>キョウゴウ</t>
    </rPh>
    <rPh sb="2" eb="4">
      <t>ショクブツ</t>
    </rPh>
    <rPh sb="5" eb="7">
      <t>カンリ</t>
    </rPh>
    <phoneticPr fontId="1"/>
  </si>
  <si>
    <t>④</t>
    <phoneticPr fontId="1"/>
  </si>
  <si>
    <t>⑥</t>
    <phoneticPr fontId="1"/>
  </si>
  <si>
    <t>保護柵の設置</t>
    <rPh sb="0" eb="2">
      <t>ホゴ</t>
    </rPh>
    <rPh sb="2" eb="3">
      <t>サク</t>
    </rPh>
    <rPh sb="4" eb="6">
      <t>セッチ</t>
    </rPh>
    <phoneticPr fontId="1"/>
  </si>
  <si>
    <t>⑦</t>
    <phoneticPr fontId="1"/>
  </si>
  <si>
    <t>活動内容※２：</t>
    <phoneticPr fontId="1"/>
  </si>
  <si>
    <t>ヨシ帯の面積：</t>
    <rPh sb="2" eb="3">
      <t>タイ</t>
    </rPh>
    <rPh sb="4" eb="6">
      <t>メンセキ</t>
    </rPh>
    <phoneticPr fontId="1"/>
  </si>
  <si>
    <t>①⑥</t>
    <phoneticPr fontId="1"/>
  </si>
  <si>
    <t>その他（下草や外来植物の繁茂状況など）</t>
    <rPh sb="2" eb="3">
      <t>タ</t>
    </rPh>
    <rPh sb="4" eb="6">
      <t>シタクサ</t>
    </rPh>
    <rPh sb="7" eb="9">
      <t>ガイライ</t>
    </rPh>
    <rPh sb="9" eb="11">
      <t>ショクブツ</t>
    </rPh>
    <rPh sb="12" eb="14">
      <t>ハンモ</t>
    </rPh>
    <rPh sb="14" eb="16">
      <t>ジョウキョウ</t>
    </rPh>
    <phoneticPr fontId="1"/>
  </si>
  <si>
    <t>なし</t>
    <phoneticPr fontId="1"/>
  </si>
  <si>
    <t>スズメノヒエ類が侵入</t>
    <rPh sb="6" eb="7">
      <t>ルイ</t>
    </rPh>
    <rPh sb="8" eb="10">
      <t>シンニュウ</t>
    </rPh>
    <phoneticPr fontId="1"/>
  </si>
  <si>
    <t>ヤナギ類が侵入</t>
    <rPh sb="3" eb="4">
      <t>ルイ</t>
    </rPh>
    <rPh sb="5" eb="7">
      <t>シンニュウ</t>
    </rPh>
    <phoneticPr fontId="1"/>
  </si>
  <si>
    <t>マコモが混ざる</t>
    <rPh sb="4" eb="5">
      <t>マ</t>
    </rPh>
    <phoneticPr fontId="1"/>
  </si>
  <si>
    <t>モニタリング結果整理表 （漂流、漂着物、堆積物処理）</t>
    <rPh sb="6" eb="8">
      <t>ケッカ</t>
    </rPh>
    <rPh sb="8" eb="10">
      <t>セイリ</t>
    </rPh>
    <rPh sb="10" eb="11">
      <t>ヒョウ</t>
    </rPh>
    <rPh sb="13" eb="15">
      <t>ヒョウリュウ</t>
    </rPh>
    <rPh sb="16" eb="18">
      <t>ヒョウチャク</t>
    </rPh>
    <rPh sb="18" eb="19">
      <t>ブツ</t>
    </rPh>
    <rPh sb="20" eb="22">
      <t>タイセキ</t>
    </rPh>
    <rPh sb="22" eb="23">
      <t>ブツ</t>
    </rPh>
    <rPh sb="23" eb="25">
      <t>ショリ</t>
    </rPh>
    <phoneticPr fontId="1"/>
  </si>
  <si>
    <t>人工ゴミ</t>
    <rPh sb="0" eb="2">
      <t>ジンコウ</t>
    </rPh>
    <phoneticPr fontId="1"/>
  </si>
  <si>
    <t>自然ゴミ</t>
    <rPh sb="0" eb="2">
      <t>シゼン</t>
    </rPh>
    <phoneticPr fontId="1"/>
  </si>
  <si>
    <t>主な人工ゴミの内訳</t>
    <rPh sb="0" eb="1">
      <t>オモ</t>
    </rPh>
    <rPh sb="2" eb="4">
      <t>ジンコウ</t>
    </rPh>
    <rPh sb="7" eb="9">
      <t>ウチワケ</t>
    </rPh>
    <phoneticPr fontId="1"/>
  </si>
  <si>
    <t>カサゴ</t>
    <phoneticPr fontId="1"/>
  </si>
  <si>
    <t>●活動内容</t>
    <rPh sb="1" eb="3">
      <t>カツドウ</t>
    </rPh>
    <rPh sb="3" eb="5">
      <t>ナイヨウ</t>
    </rPh>
    <phoneticPr fontId="1"/>
  </si>
  <si>
    <t>①</t>
    <phoneticPr fontId="1"/>
  </si>
  <si>
    <t>清掃活動</t>
    <rPh sb="0" eb="2">
      <t>セイソウ</t>
    </rPh>
    <rPh sb="2" eb="4">
      <t>カツドウ</t>
    </rPh>
    <phoneticPr fontId="1"/>
  </si>
  <si>
    <t>石倉の設置</t>
    <rPh sb="0" eb="2">
      <t>イシクラ</t>
    </rPh>
    <rPh sb="3" eb="5">
      <t>セッチ</t>
    </rPh>
    <phoneticPr fontId="1"/>
  </si>
  <si>
    <t>その他（内容を括弧内に記入してください）</t>
    <rPh sb="2" eb="3">
      <t>タ</t>
    </rPh>
    <rPh sb="4" eb="6">
      <t>ナイヨウ</t>
    </rPh>
    <rPh sb="7" eb="9">
      <t>カッコ</t>
    </rPh>
    <rPh sb="9" eb="10">
      <t>ウチ</t>
    </rPh>
    <rPh sb="11" eb="13">
      <t>キニュウ</t>
    </rPh>
    <phoneticPr fontId="1"/>
  </si>
  <si>
    <t>河床耕耘</t>
    <rPh sb="0" eb="2">
      <t>カショウ</t>
    </rPh>
    <rPh sb="2" eb="4">
      <t>コウウン</t>
    </rPh>
    <phoneticPr fontId="1"/>
  </si>
  <si>
    <t>外来生物の除去</t>
    <rPh sb="0" eb="2">
      <t>ガイライ</t>
    </rPh>
    <rPh sb="2" eb="4">
      <t>セイブツ</t>
    </rPh>
    <rPh sb="5" eb="7">
      <t>ジョキョ</t>
    </rPh>
    <phoneticPr fontId="1"/>
  </si>
  <si>
    <t>（</t>
    <phoneticPr fontId="1"/>
  </si>
  <si>
    <t>　）</t>
    <phoneticPr fontId="1"/>
  </si>
  <si>
    <t>●ゴミの分布状況</t>
  </si>
  <si>
    <t>人工ゴミの内訳と来歴</t>
    <rPh sb="0" eb="2">
      <t>ジンコウ</t>
    </rPh>
    <rPh sb="5" eb="7">
      <t>ウチワケ</t>
    </rPh>
    <rPh sb="8" eb="10">
      <t>ライレキ</t>
    </rPh>
    <phoneticPr fontId="1"/>
  </si>
  <si>
    <t>総量</t>
    <rPh sb="0" eb="2">
      <t>ソウリョウ</t>
    </rPh>
    <phoneticPr fontId="1"/>
  </si>
  <si>
    <t>内訳</t>
    <rPh sb="0" eb="2">
      <t>ウチワケ</t>
    </rPh>
    <phoneticPr fontId="1"/>
  </si>
  <si>
    <t>●その他、活動によって生じた変化があれば記述してください。</t>
    <rPh sb="3" eb="4">
      <t>タ</t>
    </rPh>
    <rPh sb="5" eb="7">
      <t>カツドウ</t>
    </rPh>
    <rPh sb="11" eb="12">
      <t>ショウ</t>
    </rPh>
    <rPh sb="14" eb="16">
      <t>ヘンカ</t>
    </rPh>
    <rPh sb="20" eb="22">
      <t>キジュツ</t>
    </rPh>
    <phoneticPr fontId="1"/>
  </si>
  <si>
    <t>【記載例】　　　　　　　　　　　　　　　　　　　　　　　　　　　　　　　　　　　　　　　　　　　　　　　　　　　　　　　　　　　　　　　　　　　　　　　　　　　　・家電や古紙等の業者による不法投棄が減ったほか、清掃活動への参加者が前年より増加した。　　　　　　　　　　　　　　　　　　　　　　　　・地元市町村の広報でも取り上げられるなど関心が高まっている。　　　　　　　　　　　　　　　　　　　　　　　　　　　　　　　　　　　　　　　　　　　　　・参加者に活動後にアンケートを行ったところ、「活動のことは初めて知ったが、今後も参加したい」など継続した実施を望む意見が多かった。</t>
    <rPh sb="1" eb="4">
      <t>キサイレイ</t>
    </rPh>
    <rPh sb="82" eb="84">
      <t>カデン</t>
    </rPh>
    <rPh sb="85" eb="87">
      <t>コシ</t>
    </rPh>
    <rPh sb="87" eb="88">
      <t>ナド</t>
    </rPh>
    <rPh sb="89" eb="91">
      <t>ギョウシャ</t>
    </rPh>
    <rPh sb="94" eb="96">
      <t>フホウ</t>
    </rPh>
    <rPh sb="96" eb="98">
      <t>トウキ</t>
    </rPh>
    <rPh sb="99" eb="100">
      <t>ヘ</t>
    </rPh>
    <rPh sb="105" eb="107">
      <t>セイソウ</t>
    </rPh>
    <rPh sb="107" eb="109">
      <t>カツドウ</t>
    </rPh>
    <rPh sb="111" eb="114">
      <t>サンカシャ</t>
    </rPh>
    <rPh sb="115" eb="117">
      <t>ゼンネン</t>
    </rPh>
    <rPh sb="119" eb="121">
      <t>ゾウカ</t>
    </rPh>
    <rPh sb="149" eb="151">
      <t>ジモト</t>
    </rPh>
    <rPh sb="151" eb="154">
      <t>シチョウソン</t>
    </rPh>
    <rPh sb="155" eb="157">
      <t>コウホウ</t>
    </rPh>
    <rPh sb="159" eb="160">
      <t>ト</t>
    </rPh>
    <rPh sb="161" eb="162">
      <t>ア</t>
    </rPh>
    <rPh sb="168" eb="170">
      <t>カンシン</t>
    </rPh>
    <rPh sb="171" eb="172">
      <t>タカ</t>
    </rPh>
    <rPh sb="224" eb="227">
      <t>サンカシャ</t>
    </rPh>
    <rPh sb="228" eb="230">
      <t>カツドウ</t>
    </rPh>
    <rPh sb="230" eb="231">
      <t>ゴ</t>
    </rPh>
    <rPh sb="238" eb="239">
      <t>オコナ</t>
    </rPh>
    <rPh sb="246" eb="248">
      <t>カツドウ</t>
    </rPh>
    <rPh sb="252" eb="253">
      <t>ハジ</t>
    </rPh>
    <rPh sb="255" eb="256">
      <t>シ</t>
    </rPh>
    <rPh sb="260" eb="262">
      <t>コンゴ</t>
    </rPh>
    <rPh sb="263" eb="265">
      <t>サンカ</t>
    </rPh>
    <rPh sb="271" eb="273">
      <t>ケイゾク</t>
    </rPh>
    <rPh sb="275" eb="277">
      <t>ジッシ</t>
    </rPh>
    <rPh sb="278" eb="279">
      <t>ノゾ</t>
    </rPh>
    <rPh sb="280" eb="282">
      <t>イケン</t>
    </rPh>
    <rPh sb="283" eb="284">
      <t>オオ</t>
    </rPh>
    <phoneticPr fontId="1"/>
  </si>
  <si>
    <t>モニタリング結果整理表 （内水面の生態系の維持・保全・改善）</t>
    <rPh sb="6" eb="8">
      <t>ケッカ</t>
    </rPh>
    <rPh sb="8" eb="10">
      <t>セイリ</t>
    </rPh>
    <rPh sb="10" eb="11">
      <t>ヒョウ</t>
    </rPh>
    <rPh sb="13" eb="16">
      <t>ナイスイメン</t>
    </rPh>
    <rPh sb="17" eb="20">
      <t>セイタイケイ</t>
    </rPh>
    <rPh sb="21" eb="23">
      <t>イジ</t>
    </rPh>
    <rPh sb="24" eb="26">
      <t>ホゼン</t>
    </rPh>
    <rPh sb="27" eb="29">
      <t>カイゼン</t>
    </rPh>
    <phoneticPr fontId="1"/>
  </si>
  <si>
    <t>回収日
または
処理日</t>
    <rPh sb="0" eb="3">
      <t>カイシュウビ</t>
    </rPh>
    <rPh sb="8" eb="10">
      <t>ショリ</t>
    </rPh>
    <rPh sb="10" eb="11">
      <t>ニチ</t>
    </rPh>
    <phoneticPr fontId="1"/>
  </si>
  <si>
    <t>ゴミの処理量</t>
    <rPh sb="3" eb="5">
      <t>ショリ</t>
    </rPh>
    <rPh sb="5" eb="6">
      <t>リョウ</t>
    </rPh>
    <phoneticPr fontId="1"/>
  </si>
  <si>
    <t>人工ゴミ全体</t>
    <rPh sb="0" eb="2">
      <t>ジンコウ</t>
    </rPh>
    <rPh sb="4" eb="6">
      <t>ゼンタイ</t>
    </rPh>
    <phoneticPr fontId="1"/>
  </si>
  <si>
    <t>うちﾌﾟﾗｽﾁｯｸ類</t>
    <rPh sb="9" eb="10">
      <t>ルイ</t>
    </rPh>
    <phoneticPr fontId="1"/>
  </si>
  <si>
    <t>kg</t>
  </si>
  <si>
    <t>㍑</t>
  </si>
  <si>
    <t>肥料袋、ﾎﾟﾘ容器等</t>
    <rPh sb="0" eb="2">
      <t>ヒリョウ</t>
    </rPh>
    <rPh sb="2" eb="3">
      <t>ブクロ</t>
    </rPh>
    <rPh sb="7" eb="9">
      <t>ヨウキ</t>
    </rPh>
    <rPh sb="9" eb="10">
      <t>ナド</t>
    </rPh>
    <phoneticPr fontId="1"/>
  </si>
  <si>
    <t>弁当殻、ﾍﾟｯﾄﾎﾞﾄﾙ、古紙</t>
    <rPh sb="0" eb="2">
      <t>ベントウ</t>
    </rPh>
    <rPh sb="2" eb="3">
      <t>カラ</t>
    </rPh>
    <rPh sb="13" eb="15">
      <t>コシ</t>
    </rPh>
    <phoneticPr fontId="1"/>
  </si>
  <si>
    <t>●ゴミの処理量</t>
    <rPh sb="4" eb="6">
      <t>ショリ</t>
    </rPh>
    <rPh sb="6" eb="7">
      <t>リョウ</t>
    </rPh>
    <phoneticPr fontId="1"/>
  </si>
  <si>
    <t>回収日
または
処理日</t>
    <rPh sb="0" eb="2">
      <t>カイシュウ</t>
    </rPh>
    <rPh sb="2" eb="3">
      <t>ヒ</t>
    </rPh>
    <rPh sb="8" eb="10">
      <t>ショリ</t>
    </rPh>
    <rPh sb="10" eb="11">
      <t>ビ</t>
    </rPh>
    <phoneticPr fontId="1"/>
  </si>
  <si>
    <t>全量</t>
    <rPh sb="0" eb="2">
      <t>ゼンリョウ</t>
    </rPh>
    <phoneticPr fontId="1"/>
  </si>
  <si>
    <t>容積</t>
    <rPh sb="0" eb="2">
      <t>ヨウセキ</t>
    </rPh>
    <phoneticPr fontId="1"/>
  </si>
  <si>
    <r>
      <t>（m</t>
    </r>
    <r>
      <rPr>
        <vertAlign val="superscript"/>
        <sz val="10"/>
        <rFont val="ＭＳ Ｐゴシック"/>
        <family val="3"/>
        <charset val="128"/>
        <scheme val="minor"/>
      </rPr>
      <t>3</t>
    </r>
    <r>
      <rPr>
        <sz val="10"/>
        <rFont val="ＭＳ Ｐゴシック"/>
        <family val="3"/>
        <charset val="128"/>
        <scheme val="minor"/>
      </rPr>
      <t>）</t>
    </r>
    <phoneticPr fontId="1"/>
  </si>
  <si>
    <t>（kg）</t>
    <phoneticPr fontId="1"/>
  </si>
  <si>
    <t>ﾍﾟｯﾄﾎﾞﾄﾙ、発砲ｽﾁﾛｰﾙ</t>
    <rPh sb="9" eb="14">
      <t>スチロール</t>
    </rPh>
    <phoneticPr fontId="1"/>
  </si>
  <si>
    <t>ﾍﾟｯﾄﾎﾞﾄﾙ、空缶、ﾋﾞﾆｰﾙ</t>
    <rPh sb="9" eb="11">
      <t>アキカン</t>
    </rPh>
    <phoneticPr fontId="1"/>
  </si>
  <si>
    <t>ﾍﾟｯﾄﾎﾞﾄﾙ、漁具（穴子筒）、ﾎﾟﾘ容器</t>
    <rPh sb="9" eb="11">
      <t>ギョグ</t>
    </rPh>
    <rPh sb="12" eb="14">
      <t>アナゴ</t>
    </rPh>
    <rPh sb="14" eb="15">
      <t>ツツ</t>
    </rPh>
    <rPh sb="20" eb="22">
      <t>ヨウキ</t>
    </rPh>
    <phoneticPr fontId="1"/>
  </si>
  <si>
    <t>ﾍﾟｯﾄﾎﾞﾄﾙ、ﾎﾟﾘ容器</t>
    <rPh sb="12" eb="14">
      <t>ヨウキ</t>
    </rPh>
    <phoneticPr fontId="1"/>
  </si>
  <si>
    <t>St.2</t>
  </si>
  <si>
    <t>St.3</t>
  </si>
  <si>
    <t>St.4</t>
  </si>
  <si>
    <t>St.5</t>
  </si>
  <si>
    <t>St.6</t>
  </si>
  <si>
    <t>St.7</t>
  </si>
  <si>
    <t>St.8</t>
  </si>
  <si>
    <t>貝類</t>
    <rPh sb="0" eb="2">
      <t>カイルイ</t>
    </rPh>
    <phoneticPr fontId="1"/>
  </si>
  <si>
    <t>ｶｹﾞﾛｳ類</t>
    <rPh sb="5" eb="6">
      <t>ルイ</t>
    </rPh>
    <phoneticPr fontId="1"/>
  </si>
  <si>
    <t>ﾄﾝﾎﾞ類</t>
    <rPh sb="4" eb="5">
      <t>ルイ</t>
    </rPh>
    <phoneticPr fontId="1"/>
  </si>
  <si>
    <t>ｶﾜｹﾞﾗ類</t>
    <rPh sb="5" eb="6">
      <t>ルイ</t>
    </rPh>
    <phoneticPr fontId="1"/>
  </si>
  <si>
    <t>ﾄﾋﾞｹﾗ類</t>
    <rPh sb="5" eb="6">
      <t>ルイ</t>
    </rPh>
    <phoneticPr fontId="1"/>
  </si>
  <si>
    <t>ﾍﾋﾞﾄﾝﾎﾞ類</t>
    <rPh sb="7" eb="8">
      <t>ルイ</t>
    </rPh>
    <phoneticPr fontId="1"/>
  </si>
  <si>
    <t>その他</t>
    <rPh sb="2" eb="3">
      <t>タ</t>
    </rPh>
    <phoneticPr fontId="1"/>
  </si>
  <si>
    <t>St.1</t>
    <phoneticPr fontId="1"/>
  </si>
  <si>
    <t>St.9</t>
  </si>
  <si>
    <t>St.10</t>
  </si>
  <si>
    <t>個体数計</t>
    <rPh sb="0" eb="3">
      <t>コタイスウ</t>
    </rPh>
    <rPh sb="3" eb="4">
      <t>ケイ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</si>
  <si>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</si>
  <si>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※季節毎に複数回モニタリングを実施する場合は、季節毎に用紙を変えて記入してください。</t>
    <rPh sb="0" eb="3">
      <t>キセツベツ</t>
    </rPh>
    <rPh sb="3" eb="4">
      <t>ゴト</t>
    </rPh>
    <rPh sb="4" eb="7">
      <t>フクスウカイ</t>
    </rPh>
    <rPh sb="14" eb="16">
      <t>ジッシ</t>
    </rPh>
    <rPh sb="18" eb="20">
      <t>バアイ</t>
    </rPh>
    <rPh sb="23" eb="26">
      <t>キセツゴト</t>
    </rPh>
    <rPh sb="27" eb="29">
      <t>ヨウシ</t>
    </rPh>
    <rPh sb="30" eb="31">
      <t>カ</t>
    </rPh>
    <rPh sb="33" eb="35">
      <t>キニュウ</t>
    </rPh>
    <phoneticPr fontId="1"/>
  </si>
  <si>
    <t>●底生動物の個体数</t>
    <rPh sb="1" eb="3">
      <t>テイセイ</t>
    </rPh>
    <rPh sb="3" eb="5">
      <t>ドウブツ</t>
    </rPh>
    <rPh sb="6" eb="9">
      <t>コタイスウ</t>
    </rPh>
    <phoneticPr fontId="1"/>
  </si>
  <si>
    <t>●魚類の個体数（CPUE）</t>
    <rPh sb="1" eb="3">
      <t>ギョルイ</t>
    </rPh>
    <rPh sb="4" eb="7">
      <t>コタイスウ</t>
    </rPh>
    <phoneticPr fontId="1"/>
  </si>
  <si>
    <t>魚種名</t>
    <rPh sb="0" eb="3">
      <t>ギョシュメイ</t>
    </rPh>
    <phoneticPr fontId="1"/>
  </si>
  <si>
    <t>努力量</t>
    <rPh sb="0" eb="3">
      <t>ドリョクリョウ</t>
    </rPh>
    <phoneticPr fontId="1"/>
  </si>
  <si>
    <t>平均値</t>
    <rPh sb="0" eb="2">
      <t>ヘイキンチ</t>
    </rPh>
    <phoneticPr fontId="1"/>
  </si>
  <si>
    <t>●放流量</t>
    <rPh sb="1" eb="4">
      <t>ホウリュウリョウ</t>
    </rPh>
    <phoneticPr fontId="1"/>
  </si>
  <si>
    <t>※河川において「ヨシの刈り取り」を主な活動とする場合は、以下の魚類または底生動物で評価する。</t>
    <rPh sb="1" eb="3">
      <t>カセン</t>
    </rPh>
    <rPh sb="28" eb="30">
      <t>イカ</t>
    </rPh>
    <rPh sb="31" eb="33">
      <t>ギョルイ</t>
    </rPh>
    <rPh sb="36" eb="40">
      <t>テイセイドウブツ</t>
    </rPh>
    <rPh sb="41" eb="43">
      <t>ヒョウカ</t>
    </rPh>
    <phoneticPr fontId="1"/>
  </si>
  <si>
    <t>平均値</t>
    <rPh sb="0" eb="2">
      <t>ヘイキン</t>
    </rPh>
    <rPh sb="2" eb="3">
      <t>アタイ</t>
    </rPh>
    <phoneticPr fontId="1"/>
  </si>
  <si>
    <t>□　面積測定　　・　　☑　ヨシの被度　　・　　□　魚類・底生動物調査</t>
    <rPh sb="2" eb="4">
      <t>メンセキ</t>
    </rPh>
    <rPh sb="4" eb="6">
      <t>ソクテイ</t>
    </rPh>
    <rPh sb="16" eb="18">
      <t>ヒド</t>
    </rPh>
    <rPh sb="25" eb="27">
      <t>ギョルイ</t>
    </rPh>
    <rPh sb="28" eb="32">
      <t>テイセイドウブツ</t>
    </rPh>
    <rPh sb="32" eb="34">
      <t>チョウサ</t>
    </rPh>
    <phoneticPr fontId="1"/>
  </si>
  <si>
    <t>鰭カット</t>
    <rPh sb="0" eb="1">
      <t>ヒレ</t>
    </rPh>
    <phoneticPr fontId="1"/>
  </si>
  <si>
    <t>●放流対象魚類の個体数（CPUE）</t>
    <rPh sb="1" eb="3">
      <t>ホウリュウ</t>
    </rPh>
    <rPh sb="3" eb="5">
      <t>タイショウ</t>
    </rPh>
    <rPh sb="5" eb="7">
      <t>ギョルイ</t>
    </rPh>
    <rPh sb="8" eb="11">
      <t>コタイスウ</t>
    </rPh>
    <phoneticPr fontId="1"/>
  </si>
  <si>
    <t>平均値</t>
    <rPh sb="0" eb="3">
      <t>ヘイキンチ</t>
    </rPh>
    <phoneticPr fontId="1"/>
  </si>
  <si>
    <t>モニタリング結果整理表 （魚介類の放流）</t>
    <rPh sb="6" eb="8">
      <t>ケッカ</t>
    </rPh>
    <rPh sb="8" eb="10">
      <t>セイリ</t>
    </rPh>
    <rPh sb="10" eb="11">
      <t>ヒョウ</t>
    </rPh>
    <rPh sb="13" eb="16">
      <t>ギョカイルイ</t>
    </rPh>
    <rPh sb="17" eb="19">
      <t>ホウリュウ</t>
    </rPh>
    <phoneticPr fontId="1"/>
  </si>
  <si>
    <t>対象種名</t>
    <rPh sb="0" eb="4">
      <t>タイショウシュメイ</t>
    </rPh>
    <phoneticPr fontId="1"/>
  </si>
  <si>
    <t>●底生動物（二枚貝類等）の密度</t>
    <rPh sb="1" eb="5">
      <t>テイセイドウブツ</t>
    </rPh>
    <rPh sb="6" eb="9">
      <t>ニマイガイ</t>
    </rPh>
    <rPh sb="9" eb="10">
      <t>ルイ</t>
    </rPh>
    <rPh sb="10" eb="11">
      <t>トウ</t>
    </rPh>
    <rPh sb="13" eb="15">
      <t>ミツド</t>
    </rPh>
    <phoneticPr fontId="1"/>
  </si>
  <si>
    <t>ｴﾋ・
ｶﾆﾞ類</t>
    <rPh sb="7" eb="8">
      <t>ルイ</t>
    </rPh>
    <phoneticPr fontId="1"/>
  </si>
  <si>
    <t>備考</t>
    <rPh sb="0" eb="2">
      <t>ビコウ</t>
    </rPh>
    <phoneticPr fontId="1"/>
  </si>
  <si>
    <r>
      <t>個体数/m</t>
    </r>
    <r>
      <rPr>
        <vertAlign val="superscript"/>
        <sz val="10"/>
        <rFont val="ＭＳ Ｐゴシック"/>
        <family val="3"/>
        <charset val="128"/>
        <scheme val="minor"/>
      </rPr>
      <t>2</t>
    </r>
    <rPh sb="0" eb="3">
      <t>コタイスウ</t>
    </rPh>
    <phoneticPr fontId="1"/>
  </si>
  <si>
    <t>ﾐﾐｽﾞ・ﾋﾙ類</t>
    <rPh sb="7" eb="8">
      <t>ルイ</t>
    </rPh>
    <phoneticPr fontId="1"/>
  </si>
  <si>
    <t>ｱﾕ</t>
    <phoneticPr fontId="1"/>
  </si>
  <si>
    <t>ｵｲｶﾜ</t>
    <phoneticPr fontId="1"/>
  </si>
  <si>
    <t>ｳｸﾞｲ</t>
    <phoneticPr fontId="1"/>
  </si>
  <si>
    <t>漁具（規格）：</t>
    <rPh sb="0" eb="2">
      <t>ギョグ</t>
    </rPh>
    <rPh sb="3" eb="5">
      <t>キカク</t>
    </rPh>
    <phoneticPr fontId="1"/>
  </si>
  <si>
    <t>投網（18節1200目）</t>
    <rPh sb="0" eb="2">
      <t>トアミ</t>
    </rPh>
    <rPh sb="5" eb="6">
      <t>セツ</t>
    </rPh>
    <rPh sb="10" eb="11">
      <t>メ</t>
    </rPh>
    <phoneticPr fontId="1"/>
  </si>
  <si>
    <t>努力量</t>
    <rPh sb="0" eb="3">
      <t>ドリョクリョウ</t>
    </rPh>
    <phoneticPr fontId="1"/>
  </si>
  <si>
    <t>ｶﾜﾑﾂ</t>
    <phoneticPr fontId="1"/>
  </si>
  <si>
    <t>ｶﾏﾂｶ</t>
    <phoneticPr fontId="1"/>
  </si>
  <si>
    <t>ﾖｼﾉﾎﾞﾘ類</t>
    <rPh sb="6" eb="7">
      <t>ルイ</t>
    </rPh>
    <phoneticPr fontId="1"/>
  </si>
  <si>
    <t>その他</t>
    <rPh sb="2" eb="3">
      <t>タ</t>
    </rPh>
    <phoneticPr fontId="1"/>
  </si>
  <si>
    <t>CPUE
（個体数/投）</t>
    <rPh sb="6" eb="9">
      <t>コタイスウ</t>
    </rPh>
    <rPh sb="10" eb="11">
      <t>ナ</t>
    </rPh>
    <phoneticPr fontId="1"/>
  </si>
  <si>
    <t>投</t>
    <rPh sb="0" eb="1">
      <t>ナ</t>
    </rPh>
    <phoneticPr fontId="1"/>
  </si>
  <si>
    <t>St.1</t>
    <phoneticPr fontId="1"/>
  </si>
  <si>
    <t>定点番号</t>
    <rPh sb="0" eb="2">
      <t>テイテン</t>
    </rPh>
    <rPh sb="2" eb="4">
      <t>バンゴウ</t>
    </rPh>
    <phoneticPr fontId="1"/>
  </si>
  <si>
    <t>ｶﾒﾉﾃ</t>
    <phoneticPr fontId="1"/>
  </si>
  <si>
    <t>生物種名</t>
    <rPh sb="0" eb="4">
      <t>セイブツシュメイ</t>
    </rPh>
    <phoneticPr fontId="1"/>
  </si>
  <si>
    <t>ｳﾐﾄﾗﾉｵ</t>
    <phoneticPr fontId="1"/>
  </si>
  <si>
    <t>ﾋｼﾞｷ</t>
    <phoneticPr fontId="1"/>
  </si>
  <si>
    <t>ｱﾅｱｵｻ</t>
    <phoneticPr fontId="1"/>
  </si>
  <si>
    <t>ｲﾎﾞﾆｼ</t>
    <phoneticPr fontId="1"/>
  </si>
  <si>
    <t>ﾋｻﾞﾗｶﾞｲ</t>
    <phoneticPr fontId="1"/>
  </si>
  <si>
    <t>ｸﾛﾌｼﾞﾂﾎﾞ</t>
    <phoneticPr fontId="1"/>
  </si>
  <si>
    <t>ｹｶﾞｷ</t>
    <phoneticPr fontId="1"/>
  </si>
  <si>
    <t>ﾏﾂﾊﾞｶﾞｲ</t>
    <phoneticPr fontId="1"/>
  </si>
  <si>
    <t>ｵｵﾍﾋﾞｶﾞｲ</t>
    <phoneticPr fontId="1"/>
  </si>
  <si>
    <t>非常にたくさん生息している生物（周辺を見渡すとたくさん生息していることがすぐにわかる）</t>
    <rPh sb="0" eb="2">
      <t>ヒジョウ</t>
    </rPh>
    <rPh sb="7" eb="9">
      <t>セイソク</t>
    </rPh>
    <rPh sb="13" eb="15">
      <t>セイブツ</t>
    </rPh>
    <rPh sb="16" eb="18">
      <t>シュウヘン</t>
    </rPh>
    <rPh sb="19" eb="21">
      <t>ミワタ</t>
    </rPh>
    <rPh sb="27" eb="29">
      <t>セイソク</t>
    </rPh>
    <phoneticPr fontId="1"/>
  </si>
  <si>
    <t>　※生物量1：</t>
    <phoneticPr fontId="1"/>
  </si>
  <si>
    <t>　※生物量5：</t>
    <phoneticPr fontId="1"/>
  </si>
  <si>
    <t>　※生物量10：</t>
    <phoneticPr fontId="1"/>
  </si>
  <si>
    <t>　</t>
    <phoneticPr fontId="1"/>
  </si>
  <si>
    <t xml:space="preserve">  ※観察できなかった生物は点数なし</t>
    <rPh sb="3" eb="5">
      <t>カンサツ</t>
    </rPh>
    <rPh sb="11" eb="13">
      <t>セイブツ</t>
    </rPh>
    <rPh sb="14" eb="16">
      <t>テンスウ</t>
    </rPh>
    <phoneticPr fontId="1"/>
  </si>
  <si>
    <t>生物量の
合計点</t>
    <rPh sb="0" eb="3">
      <t>セイブツリョウ</t>
    </rPh>
    <rPh sb="5" eb="8">
      <t>ゴウケイテン</t>
    </rPh>
    <phoneticPr fontId="1"/>
  </si>
  <si>
    <t>平均値</t>
    <rPh sb="0" eb="3">
      <t>ヘイキンチ</t>
    </rPh>
    <phoneticPr fontId="1"/>
  </si>
  <si>
    <t>籠（0.9×0.45×0.3m）</t>
    <phoneticPr fontId="1"/>
  </si>
  <si>
    <t>3個×24h</t>
    <rPh sb="1" eb="2">
      <t>コ</t>
    </rPh>
    <phoneticPr fontId="1"/>
  </si>
  <si>
    <t>CPUE
（個体数/個）</t>
    <rPh sb="6" eb="9">
      <t>コタイスウ</t>
    </rPh>
    <rPh sb="10" eb="11">
      <t>コ</t>
    </rPh>
    <phoneticPr fontId="1"/>
  </si>
  <si>
    <t>採集器具：</t>
    <rPh sb="0" eb="2">
      <t>サイシュウ</t>
    </rPh>
    <rPh sb="2" eb="4">
      <t>キグ</t>
    </rPh>
    <phoneticPr fontId="1"/>
  </si>
  <si>
    <t>採集個体数・重量</t>
    <rPh sb="0" eb="2">
      <t>サイシュウ</t>
    </rPh>
    <rPh sb="2" eb="5">
      <t>コタイスウ</t>
    </rPh>
    <rPh sb="6" eb="8">
      <t>ジュウリョウ</t>
    </rPh>
    <phoneticPr fontId="1"/>
  </si>
  <si>
    <t>アサリ</t>
    <phoneticPr fontId="1"/>
  </si>
  <si>
    <t>ジョレン（間口60cm、5ｍ曳）</t>
    <rPh sb="5" eb="7">
      <t>マグチ</t>
    </rPh>
    <rPh sb="14" eb="15">
      <t>ヒキ</t>
    </rPh>
    <phoneticPr fontId="1"/>
  </si>
  <si>
    <r>
      <t>個体数・重量/ｍ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Ph sb="0" eb="3">
      <t>コタイスウ</t>
    </rPh>
    <rPh sb="4" eb="6">
      <t>ジュウリョウ</t>
    </rPh>
    <phoneticPr fontId="1"/>
  </si>
  <si>
    <t>その他の生物種等</t>
    <rPh sb="4" eb="7">
      <t>セイブツシュ</t>
    </rPh>
    <rPh sb="7" eb="8">
      <t>トウ</t>
    </rPh>
    <phoneticPr fontId="1"/>
  </si>
  <si>
    <t>その他の生物種等</t>
    <rPh sb="2" eb="3">
      <t>タ</t>
    </rPh>
    <rPh sb="4" eb="7">
      <t>セイブツシュ</t>
    </rPh>
    <rPh sb="7" eb="8">
      <t>トウ</t>
    </rPh>
    <phoneticPr fontId="1"/>
  </si>
  <si>
    <t>その他の生物種等</t>
    <rPh sb="2" eb="3">
      <t>タ</t>
    </rPh>
    <rPh sb="4" eb="6">
      <t>セイブツ</t>
    </rPh>
    <rPh sb="6" eb="7">
      <t>シュ</t>
    </rPh>
    <rPh sb="7" eb="8">
      <t>トウ</t>
    </rPh>
    <phoneticPr fontId="1"/>
  </si>
  <si>
    <t>その他の生物種等</t>
    <rPh sb="4" eb="6">
      <t>セイブツ</t>
    </rPh>
    <rPh sb="6" eb="7">
      <t>シュ</t>
    </rPh>
    <rPh sb="7" eb="8">
      <t>トウ</t>
    </rPh>
    <phoneticPr fontId="1"/>
  </si>
  <si>
    <r>
      <t>●海岸生物の生物量（１・５・１０点）　</t>
    </r>
    <r>
      <rPr>
        <sz val="10"/>
        <color rgb="FFFF0000"/>
        <rFont val="ＭＳ Ｐゴシック"/>
        <family val="3"/>
        <charset val="128"/>
        <scheme val="minor"/>
      </rPr>
      <t>※岩礁、干潟、浅場の場合</t>
    </r>
    <rPh sb="1" eb="3">
      <t>カイガン</t>
    </rPh>
    <rPh sb="3" eb="5">
      <t>セイブツ</t>
    </rPh>
    <rPh sb="6" eb="8">
      <t>セイブツ</t>
    </rPh>
    <rPh sb="8" eb="9">
      <t>リョウ</t>
    </rPh>
    <rPh sb="16" eb="17">
      <t>テン</t>
    </rPh>
    <rPh sb="20" eb="22">
      <t>ガンショウ</t>
    </rPh>
    <rPh sb="29" eb="31">
      <t>バアイ</t>
    </rPh>
    <phoneticPr fontId="1"/>
  </si>
  <si>
    <t>ｱｻﾘ</t>
    <phoneticPr fontId="1"/>
  </si>
  <si>
    <t>ﾊﾞｶｶﾞｲ</t>
    <phoneticPr fontId="1"/>
  </si>
  <si>
    <t>ｼｵﾌｷ</t>
    <phoneticPr fontId="1"/>
  </si>
  <si>
    <t>ｶｶﾞﾐｶﾞｲ</t>
    <phoneticPr fontId="1"/>
  </si>
  <si>
    <t>ｲﾁｮｳｼﾗﾄﾘ</t>
    <phoneticPr fontId="1"/>
  </si>
  <si>
    <t>ﾎﾄﾄｷﾞｽｶﾞｲ</t>
    <phoneticPr fontId="1"/>
  </si>
  <si>
    <t>ｲﾎﾞｷｻｺﾞ</t>
    <phoneticPr fontId="1"/>
  </si>
  <si>
    <t>ｱﾗﾑｼﾛ</t>
    <phoneticPr fontId="1"/>
  </si>
  <si>
    <t>ﾂﾒﾀｶﾞｲ</t>
    <phoneticPr fontId="1"/>
  </si>
  <si>
    <t>まれに観察できた生物、打ち上げ生物</t>
    <rPh sb="3" eb="5">
      <t>カンサツ</t>
    </rPh>
    <rPh sb="8" eb="10">
      <t>セイブツ</t>
    </rPh>
    <rPh sb="11" eb="12">
      <t>ウ</t>
    </rPh>
    <rPh sb="13" eb="14">
      <t>ア</t>
    </rPh>
    <rPh sb="15" eb="17">
      <t>セイブツ</t>
    </rPh>
    <phoneticPr fontId="1"/>
  </si>
  <si>
    <r>
      <t>●打ち上げ生物・遺骸（貝殻・海藻類等）の量（１・５・１０点）　</t>
    </r>
    <r>
      <rPr>
        <sz val="10"/>
        <color rgb="FFFF0000"/>
        <rFont val="ＭＳ Ｐゴシック"/>
        <family val="3"/>
        <charset val="128"/>
        <scheme val="minor"/>
      </rPr>
      <t>※砂浜、干潟の場合</t>
    </r>
    <rPh sb="1" eb="2">
      <t>ウ</t>
    </rPh>
    <rPh sb="3" eb="4">
      <t>ア</t>
    </rPh>
    <rPh sb="5" eb="7">
      <t>セイブツ</t>
    </rPh>
    <rPh sb="8" eb="10">
      <t>イガイ</t>
    </rPh>
    <rPh sb="11" eb="13">
      <t>カイガラ</t>
    </rPh>
    <rPh sb="14" eb="16">
      <t>カイソウ</t>
    </rPh>
    <rPh sb="16" eb="17">
      <t>ルイ</t>
    </rPh>
    <rPh sb="17" eb="18">
      <t>トウ</t>
    </rPh>
    <rPh sb="20" eb="21">
      <t>リョウ</t>
    </rPh>
    <rPh sb="21" eb="22">
      <t>ブツリョウ</t>
    </rPh>
    <rPh sb="28" eb="29">
      <t>テン</t>
    </rPh>
    <rPh sb="32" eb="34">
      <t>サヒン</t>
    </rPh>
    <rPh sb="35" eb="37">
      <t>ヒガタ</t>
    </rPh>
    <rPh sb="38" eb="40">
      <t>バアイ</t>
    </rPh>
    <phoneticPr fontId="1"/>
  </si>
  <si>
    <t>地点
番号</t>
    <rPh sb="0" eb="2">
      <t>チテン</t>
    </rPh>
    <rPh sb="3" eb="5">
      <t>バンゴウ</t>
    </rPh>
    <phoneticPr fontId="1"/>
  </si>
  <si>
    <t>☑　スポットチェック法　　・　　□　その他（　　　　　　　　　　　　　　　　　　　　　　　　　　　　　　　）</t>
    <rPh sb="10" eb="11">
      <t>ホウ</t>
    </rPh>
    <rPh sb="20" eb="21">
      <t>タ</t>
    </rPh>
    <phoneticPr fontId="1"/>
  </si>
  <si>
    <t>Sp.1</t>
    <phoneticPr fontId="1"/>
  </si>
  <si>
    <t>被度（％）</t>
    <rPh sb="0" eb="2">
      <t>ヒド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</si>
  <si>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</si>
  <si>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</si>
  <si>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</si>
  <si>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平均</t>
    <rPh sb="0" eb="2">
      <t>ヘイキン</t>
    </rPh>
    <phoneticPr fontId="1"/>
  </si>
  <si>
    <t>Sp.2</t>
  </si>
  <si>
    <t>Sp.3</t>
  </si>
  <si>
    <t>Sp.4</t>
  </si>
  <si>
    <t>Sp.5</t>
  </si>
  <si>
    <t>Sp.6</t>
  </si>
  <si>
    <t>Sp.7</t>
  </si>
  <si>
    <t>Sp.8</t>
  </si>
  <si>
    <t>Sp.9</t>
  </si>
  <si>
    <t>Sp.10</t>
  </si>
  <si>
    <t>平均被度（％）</t>
    <rPh sb="0" eb="2">
      <t>ヘイキン</t>
    </rPh>
    <rPh sb="2" eb="4">
      <t>ヒド</t>
    </rPh>
    <phoneticPr fontId="1"/>
  </si>
  <si>
    <t>②③</t>
    <phoneticPr fontId="1"/>
  </si>
  <si>
    <t>白化率（％）</t>
    <rPh sb="0" eb="1">
      <t>シロ</t>
    </rPh>
    <rPh sb="1" eb="2">
      <t>カ</t>
    </rPh>
    <rPh sb="2" eb="3">
      <t>リツ</t>
    </rPh>
    <phoneticPr fontId="1"/>
  </si>
  <si>
    <t>生育型※1</t>
    <rPh sb="0" eb="2">
      <t>セイイク</t>
    </rPh>
    <rPh sb="2" eb="3">
      <t>カタ</t>
    </rPh>
    <phoneticPr fontId="1"/>
  </si>
  <si>
    <t>種別※2</t>
    <rPh sb="0" eb="2">
      <t>シュベツ</t>
    </rPh>
    <phoneticPr fontId="1"/>
  </si>
  <si>
    <t>活動内容
※3</t>
    <phoneticPr fontId="1"/>
  </si>
  <si>
    <t>Ⅰ</t>
    <phoneticPr fontId="1"/>
  </si>
  <si>
    <t>Ⅰ　枝状ミドリイシ優占型</t>
    <phoneticPr fontId="1"/>
  </si>
  <si>
    <t>Ⅱ　卓状ミドリイシ優占型</t>
    <phoneticPr fontId="1"/>
  </si>
  <si>
    <t>Ⅲ　枝状・卓状ミドリイシ混成型</t>
    <phoneticPr fontId="1"/>
  </si>
  <si>
    <t>Ⅳ　特定類優占型</t>
    <phoneticPr fontId="1"/>
  </si>
  <si>
    <t>Ⅴ　多種混成型</t>
    <phoneticPr fontId="1"/>
  </si>
  <si>
    <t>Ⅵ　ソフトコーラル優占型</t>
    <phoneticPr fontId="1"/>
  </si>
  <si>
    <t>：サンゴに占める枝状ミドリイシ類の割合が60％以上。</t>
    <phoneticPr fontId="1"/>
  </si>
  <si>
    <t>：指状ミドリイシも含める。サンゴに占める卓状ミドリイシ類の割合が60％以上。</t>
    <phoneticPr fontId="1"/>
  </si>
  <si>
    <t>：サンゴに占める上記以外の種もしくは類の割合が60％以上。</t>
    <phoneticPr fontId="1"/>
  </si>
  <si>
    <t xml:space="preserve">：多くの種が混在し、サンゴに占める割合が60％以上の特定の優占種もしくは類がない。 </t>
    <phoneticPr fontId="1"/>
  </si>
  <si>
    <t>：サンゴに占める枝状、卓状ミドリイシ類の合計の割合が60％以上。枝状、卓状ミドリイシ類</t>
    <phoneticPr fontId="1"/>
  </si>
  <si>
    <t xml:space="preserve"> 各々の割合は60％未満。</t>
    <phoneticPr fontId="1"/>
  </si>
  <si>
    <t xml:space="preserve"> ソフトコーラル優占型では原則としてサンゴ被度は40％を越えない。</t>
    <phoneticPr fontId="1"/>
  </si>
  <si>
    <t>：サンゴ及びソフトコーラルの合計被度に占めるソフトコーラルの割合が60％以上ある状態を指し</t>
    <phoneticPr fontId="1"/>
  </si>
  <si>
    <t>Ⅱ</t>
    <phoneticPr fontId="1"/>
  </si>
  <si>
    <t>Ⅲ</t>
    <phoneticPr fontId="1"/>
  </si>
  <si>
    <t>Ⅴ</t>
    <phoneticPr fontId="1"/>
  </si>
  <si>
    <t>モニタリング結果整理表 （サンゴ礁の保全２）</t>
    <rPh sb="6" eb="8">
      <t>ケッカ</t>
    </rPh>
    <rPh sb="8" eb="10">
      <t>セイリ</t>
    </rPh>
    <rPh sb="10" eb="11">
      <t>ヒョウ</t>
    </rPh>
    <rPh sb="16" eb="17">
      <t>ショウ</t>
    </rPh>
    <rPh sb="18" eb="20">
      <t>ホゼン</t>
    </rPh>
    <phoneticPr fontId="1"/>
  </si>
  <si>
    <t>モニタリング結果整理表 （サンゴ礁の保全１）</t>
    <rPh sb="6" eb="8">
      <t>ケッカ</t>
    </rPh>
    <rPh sb="8" eb="10">
      <t>セイリ</t>
    </rPh>
    <rPh sb="10" eb="11">
      <t>ヒョウ</t>
    </rPh>
    <rPh sb="16" eb="17">
      <t>ショウ</t>
    </rPh>
    <rPh sb="18" eb="20">
      <t>ホゼン</t>
    </rPh>
    <phoneticPr fontId="1"/>
  </si>
  <si>
    <t>●その他、活動に伴って増加した生物種等</t>
    <rPh sb="3" eb="4">
      <t>タ</t>
    </rPh>
    <rPh sb="5" eb="7">
      <t>カツドウ</t>
    </rPh>
    <rPh sb="8" eb="9">
      <t>トモナ</t>
    </rPh>
    <rPh sb="11" eb="13">
      <t>ゾウカ</t>
    </rPh>
    <rPh sb="15" eb="17">
      <t>セイブツ</t>
    </rPh>
    <rPh sb="17" eb="18">
      <t>シュ</t>
    </rPh>
    <rPh sb="18" eb="19">
      <t>トウ</t>
    </rPh>
    <phoneticPr fontId="1"/>
  </si>
  <si>
    <t>大型</t>
    <rPh sb="0" eb="2">
      <t>オオガタ</t>
    </rPh>
    <phoneticPr fontId="1"/>
  </si>
  <si>
    <t>小型</t>
    <rPh sb="0" eb="2">
      <t>コガタ</t>
    </rPh>
    <phoneticPr fontId="1"/>
  </si>
  <si>
    <t>□　コドラート法　　・　　☑　景観被度　　・　　□　その他（　　　　　　　　　　　　　　　　　　　　　　　　　　）</t>
    <rPh sb="7" eb="8">
      <t>ホウ</t>
    </rPh>
    <rPh sb="15" eb="17">
      <t>ケイカン</t>
    </rPh>
    <rPh sb="17" eb="19">
      <t>ヒド</t>
    </rPh>
    <rPh sb="28" eb="29">
      <t>タ</t>
    </rPh>
    <phoneticPr fontId="1"/>
  </si>
  <si>
    <t>協定面積内の海藻類被度</t>
    <rPh sb="0" eb="5">
      <t>キョウテイメンセキナイ</t>
    </rPh>
    <rPh sb="6" eb="8">
      <t>カイソウ</t>
    </rPh>
    <rPh sb="8" eb="9">
      <t>ルイ</t>
    </rPh>
    <rPh sb="9" eb="11">
      <t>ヒド</t>
    </rPh>
    <phoneticPr fontId="1"/>
  </si>
  <si>
    <t>平均値</t>
    <rPh sb="0" eb="2">
      <t>ヘイキン</t>
    </rPh>
    <rPh sb="2" eb="3">
      <t>チ</t>
    </rPh>
    <phoneticPr fontId="1"/>
  </si>
  <si>
    <t>来歴</t>
    <phoneticPr fontId="1"/>
  </si>
  <si>
    <t>流域住民</t>
    <phoneticPr fontId="1"/>
  </si>
  <si>
    <t>ﾚｼﾞｬｰ客</t>
    <phoneticPr fontId="1"/>
  </si>
  <si>
    <t>生息数があまり多くない生物、打ち上げ生物（すぐには見つけられないが、よく探すと何度でも</t>
    <rPh sb="0" eb="3">
      <t>セイソクスウ</t>
    </rPh>
    <rPh sb="7" eb="8">
      <t>オオ</t>
    </rPh>
    <rPh sb="11" eb="13">
      <t>セイブツ</t>
    </rPh>
    <rPh sb="14" eb="15">
      <t>ウ</t>
    </rPh>
    <rPh sb="16" eb="17">
      <t>ア</t>
    </rPh>
    <rPh sb="18" eb="20">
      <t>セイブツ</t>
    </rPh>
    <rPh sb="25" eb="26">
      <t>ミ</t>
    </rPh>
    <rPh sb="36" eb="37">
      <t>サガ</t>
    </rPh>
    <rPh sb="39" eb="41">
      <t>ナンド</t>
    </rPh>
    <phoneticPr fontId="1"/>
  </si>
  <si>
    <t>観察できる）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</si>
</sst>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Down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13" xfId="0" applyFont="1" applyBorder="1" applyAlignment="1">
      <alignment vertical="center" wrapText="1"/>
    </xf>
    <xf numFmtId="0" fontId="2" fillId="0" borderId="0" xfId="0" applyFont="1" applyAlignment="1"/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1" xfId="0" applyFont="1" applyBorder="1">
      <alignment vertical="center"/>
    </xf>
    <xf numFmtId="0" fontId="7" fillId="0" borderId="4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3" fillId="0" borderId="50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28" xfId="0" applyFont="1" applyBorder="1">
      <alignment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52" xfId="0" applyFont="1" applyBorder="1">
      <alignment vertical="center"/>
    </xf>
    <xf numFmtId="0" fontId="3" fillId="0" borderId="4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5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35" xfId="0" applyFont="1" applyBorder="1" applyAlignment="1"/>
    <xf numFmtId="0" fontId="12" fillId="0" borderId="35" xfId="0" applyFont="1" applyBorder="1">
      <alignment vertical="center"/>
    </xf>
    <xf numFmtId="0" fontId="11" fillId="0" borderId="35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/>
    <xf numFmtId="0" fontId="12" fillId="0" borderId="7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12" fillId="0" borderId="23" xfId="0" applyFont="1" applyBorder="1" applyAlignment="1"/>
    <xf numFmtId="0" fontId="12" fillId="0" borderId="24" xfId="0" applyFont="1" applyBorder="1" applyAlignment="1">
      <alignment horizontal="left" vertical="center"/>
    </xf>
    <xf numFmtId="0" fontId="12" fillId="0" borderId="24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34" xfId="0" applyFont="1" applyBorder="1" applyAlignment="1"/>
    <xf numFmtId="0" fontId="12" fillId="0" borderId="35" xfId="0" applyFont="1" applyBorder="1" applyAlignment="1">
      <alignment horizontal="left" vertical="center"/>
    </xf>
    <xf numFmtId="0" fontId="13" fillId="0" borderId="35" xfId="0" applyFont="1" applyBorder="1">
      <alignment vertical="center"/>
    </xf>
    <xf numFmtId="0" fontId="13" fillId="0" borderId="36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50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51" xfId="0" applyFont="1" applyBorder="1">
      <alignment vertical="center"/>
    </xf>
    <xf numFmtId="0" fontId="11" fillId="0" borderId="7" xfId="0" applyFont="1" applyBorder="1">
      <alignment vertical="center"/>
    </xf>
    <xf numFmtId="0" fontId="12" fillId="0" borderId="0" xfId="0" applyFont="1" applyAlignment="1"/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56" fontId="12" fillId="0" borderId="12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177" fontId="12" fillId="0" borderId="50" xfId="0" applyNumberFormat="1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177" fontId="12" fillId="0" borderId="55" xfId="0" applyNumberFormat="1" applyFont="1" applyBorder="1" applyAlignment="1">
      <alignment vertical="center" shrinkToFit="1"/>
    </xf>
    <xf numFmtId="177" fontId="12" fillId="0" borderId="60" xfId="0" applyNumberFormat="1" applyFont="1" applyBorder="1" applyAlignment="1">
      <alignment vertical="center" shrinkToFit="1"/>
    </xf>
    <xf numFmtId="0" fontId="12" fillId="0" borderId="1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9" xfId="0" applyFont="1" applyBorder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2" xfId="0" quotePrefix="1" applyFont="1" applyBorder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wrapText="1"/>
    </xf>
    <xf numFmtId="0" fontId="16" fillId="0" borderId="24" xfId="0" quotePrefix="1" applyFont="1" applyBorder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15" xfId="0" applyFont="1" applyBorder="1">
      <alignment vertical="center"/>
    </xf>
    <xf numFmtId="0" fontId="12" fillId="0" borderId="39" xfId="0" applyFont="1" applyBorder="1" applyAlignment="1">
      <alignment vertical="center" shrinkToFit="1"/>
    </xf>
    <xf numFmtId="0" fontId="12" fillId="0" borderId="38" xfId="0" applyFont="1" applyBorder="1" applyAlignment="1">
      <alignment vertical="center" shrinkToFit="1"/>
    </xf>
    <xf numFmtId="0" fontId="12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1" fillId="0" borderId="50" xfId="0" applyFont="1" applyBorder="1" applyAlignment="1">
      <alignment vertical="center" wrapText="1"/>
    </xf>
    <xf numFmtId="0" fontId="12" fillId="0" borderId="50" xfId="0" applyFont="1" applyBorder="1" applyAlignment="1">
      <alignment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4" xfId="0" quotePrefix="1" applyFont="1" applyBorder="1">
      <alignment vertical="center"/>
    </xf>
    <xf numFmtId="0" fontId="12" fillId="0" borderId="51" xfId="0" applyFont="1" applyBorder="1" applyAlignment="1">
      <alignment horizontal="center" vertical="center"/>
    </xf>
    <xf numFmtId="0" fontId="12" fillId="0" borderId="47" xfId="0" quotePrefix="1" applyFont="1" applyBorder="1">
      <alignment vertical="center"/>
    </xf>
    <xf numFmtId="0" fontId="12" fillId="0" borderId="53" xfId="0" applyFont="1" applyBorder="1">
      <alignment vertical="center"/>
    </xf>
    <xf numFmtId="0" fontId="12" fillId="0" borderId="54" xfId="0" applyFont="1" applyBorder="1">
      <alignment vertical="center"/>
    </xf>
    <xf numFmtId="0" fontId="11" fillId="0" borderId="55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2" fillId="0" borderId="38" xfId="0" applyFont="1" applyBorder="1" applyAlignment="1">
      <alignment horizontal="center" vertical="center" wrapText="1"/>
    </xf>
    <xf numFmtId="176" fontId="12" fillId="0" borderId="0" xfId="0" applyNumberFormat="1" applyFont="1">
      <alignment vertical="center"/>
    </xf>
    <xf numFmtId="1" fontId="12" fillId="0" borderId="29" xfId="0" applyNumberFormat="1" applyFont="1" applyBorder="1" applyAlignment="1">
      <alignment vertical="center" wrapText="1"/>
    </xf>
    <xf numFmtId="1" fontId="12" fillId="0" borderId="0" xfId="0" applyNumberFormat="1" applyFont="1" applyAlignment="1">
      <alignment vertical="center" wrapText="1"/>
    </xf>
    <xf numFmtId="1" fontId="12" fillId="0" borderId="0" xfId="0" applyNumberFormat="1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" fontId="12" fillId="0" borderId="7" xfId="0" applyNumberFormat="1" applyFont="1" applyBorder="1" applyAlignment="1">
      <alignment vertical="center" wrapText="1"/>
    </xf>
    <xf numFmtId="1" fontId="12" fillId="0" borderId="6" xfId="0" applyNumberFormat="1" applyFont="1" applyBorder="1" applyAlignment="1">
      <alignment vertical="center" wrapText="1"/>
    </xf>
    <xf numFmtId="0" fontId="12" fillId="0" borderId="4" xfId="0" applyFont="1" applyBorder="1" applyAlignment="1"/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5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55" xfId="0" applyFont="1" applyBorder="1" applyAlignment="1">
      <alignment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0" fontId="3" fillId="0" borderId="29" xfId="0" applyFont="1" applyBorder="1" applyAlignment="1">
      <alignment vertical="center" wrapText="1"/>
    </xf>
    <xf numFmtId="0" fontId="7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6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0" fillId="0" borderId="38" xfId="0" applyBorder="1">
      <alignment vertical="center"/>
    </xf>
    <xf numFmtId="0" fontId="0" fillId="0" borderId="53" xfId="0" applyBorder="1">
      <alignment vertical="center"/>
    </xf>
    <xf numFmtId="0" fontId="0" fillId="0" borderId="59" xfId="0" applyBorder="1">
      <alignment vertical="center"/>
    </xf>
    <xf numFmtId="0" fontId="2" fillId="0" borderId="59" xfId="0" applyFont="1" applyBorder="1">
      <alignment vertical="center"/>
    </xf>
    <xf numFmtId="0" fontId="8" fillId="0" borderId="0" xfId="0" applyFont="1">
      <alignment vertical="center"/>
    </xf>
    <xf numFmtId="0" fontId="17" fillId="0" borderId="0" xfId="0" applyFont="1">
      <alignment vertical="center"/>
    </xf>
    <xf numFmtId="0" fontId="11" fillId="0" borderId="59" xfId="0" applyFont="1" applyBorder="1">
      <alignment vertical="center"/>
    </xf>
    <xf numFmtId="3" fontId="12" fillId="0" borderId="10" xfId="0" applyNumberFormat="1" applyFont="1" applyBorder="1">
      <alignment vertical="center"/>
    </xf>
    <xf numFmtId="3" fontId="12" fillId="0" borderId="1" xfId="0" applyNumberFormat="1" applyFont="1" applyBorder="1">
      <alignment vertical="center"/>
    </xf>
    <xf numFmtId="3" fontId="12" fillId="0" borderId="13" xfId="0" applyNumberFormat="1" applyFont="1" applyBorder="1">
      <alignment vertical="center"/>
    </xf>
    <xf numFmtId="0" fontId="11" fillId="0" borderId="56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1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2" borderId="7" xfId="0" applyNumberFormat="1" applyFont="1" applyFill="1" applyBorder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6" fontId="3" fillId="0" borderId="29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176" fontId="3" fillId="0" borderId="38" xfId="0" applyNumberFormat="1" applyFont="1" applyBorder="1" applyAlignment="1">
      <alignment horizontal="center" vertical="center" wrapText="1"/>
    </xf>
    <xf numFmtId="176" fontId="3" fillId="0" borderId="53" xfId="0" applyNumberFormat="1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1" fontId="3" fillId="2" borderId="29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176" fontId="12" fillId="0" borderId="50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center" vertical="center"/>
    </xf>
    <xf numFmtId="0" fontId="12" fillId="0" borderId="28" xfId="0" quotePrefix="1" applyFont="1" applyBorder="1" applyAlignment="1">
      <alignment horizontal="center" vertical="center"/>
    </xf>
    <xf numFmtId="176" fontId="12" fillId="2" borderId="60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176" fontId="12" fillId="0" borderId="55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76" fontId="12" fillId="2" borderId="29" xfId="0" applyNumberFormat="1" applyFont="1" applyFill="1" applyBorder="1" applyAlignment="1">
      <alignment horizontal="center" vertical="center" wrapText="1"/>
    </xf>
    <xf numFmtId="176" fontId="12" fillId="2" borderId="7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2" fillId="0" borderId="8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56" fontId="12" fillId="0" borderId="12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23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47" xfId="0" applyFont="1" applyBorder="1" applyAlignment="1">
      <alignment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38" xfId="0" applyFont="1" applyBorder="1" applyAlignment="1">
      <alignment vertical="center" shrinkToFit="1"/>
    </xf>
    <xf numFmtId="0" fontId="12" fillId="0" borderId="53" xfId="0" applyFont="1" applyBorder="1" applyAlignment="1">
      <alignment vertical="center" shrinkToFit="1"/>
    </xf>
    <xf numFmtId="0" fontId="12" fillId="0" borderId="54" xfId="0" applyFont="1" applyBorder="1" applyAlignment="1">
      <alignment vertical="center" shrinkToFit="1"/>
    </xf>
    <xf numFmtId="0" fontId="12" fillId="0" borderId="11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6" xfId="0" applyFont="1" applyBorder="1">
      <alignment vertical="center"/>
    </xf>
    <xf numFmtId="3" fontId="12" fillId="0" borderId="10" xfId="0" applyNumberFormat="1" applyFont="1" applyBorder="1">
      <alignment vertical="center"/>
    </xf>
    <xf numFmtId="3" fontId="12" fillId="0" borderId="1" xfId="0" applyNumberFormat="1" applyFont="1" applyBorder="1">
      <alignment vertical="center"/>
    </xf>
    <xf numFmtId="3" fontId="12" fillId="0" borderId="13" xfId="0" applyNumberFormat="1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5" xfId="0" applyFont="1" applyBorder="1">
      <alignment vertical="center"/>
    </xf>
    <xf numFmtId="0" fontId="14" fillId="0" borderId="55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76" fontId="12" fillId="0" borderId="51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1" fillId="0" borderId="24" xfId="0" applyFont="1" applyBorder="1" applyAlignment="1">
      <alignment vertical="top"/>
    </xf>
    <xf numFmtId="0" fontId="11" fillId="0" borderId="25" xfId="0" applyFont="1" applyBorder="1" applyAlignment="1">
      <alignment vertical="top"/>
    </xf>
    <xf numFmtId="0" fontId="11" fillId="0" borderId="56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58" xfId="0" applyFont="1" applyBorder="1" applyAlignment="1">
      <alignment vertical="top"/>
    </xf>
    <xf numFmtId="0" fontId="11" fillId="0" borderId="34" xfId="0" applyFont="1" applyBorder="1" applyAlignment="1">
      <alignment vertical="top"/>
    </xf>
    <xf numFmtId="0" fontId="11" fillId="0" borderId="35" xfId="0" applyFont="1" applyBorder="1" applyAlignment="1">
      <alignment vertical="top"/>
    </xf>
    <xf numFmtId="0" fontId="11" fillId="0" borderId="36" xfId="0" applyFont="1" applyBorder="1" applyAlignment="1">
      <alignment vertical="top"/>
    </xf>
    <xf numFmtId="0" fontId="14" fillId="0" borderId="12" xfId="0" applyFont="1" applyBorder="1" applyAlignment="1">
      <alignment horizontal="right" vertical="center" shrinkToFit="1"/>
    </xf>
    <xf numFmtId="0" fontId="14" fillId="0" borderId="17" xfId="0" applyFont="1" applyBorder="1" applyAlignment="1">
      <alignment horizontal="right" vertical="center" shrinkToFit="1"/>
    </xf>
    <xf numFmtId="0" fontId="14" fillId="0" borderId="14" xfId="0" applyFont="1" applyBorder="1" applyAlignment="1">
      <alignment horizontal="right" vertical="center" shrinkToFit="1"/>
    </xf>
    <xf numFmtId="0" fontId="14" fillId="0" borderId="16" xfId="0" applyFont="1" applyBorder="1" applyAlignment="1">
      <alignment horizontal="right" vertical="center" shrinkToFit="1"/>
    </xf>
    <xf numFmtId="0" fontId="12" fillId="0" borderId="17" xfId="0" applyFont="1" applyBorder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56" fontId="14" fillId="0" borderId="12" xfId="0" applyNumberFormat="1" applyFont="1" applyBorder="1" applyAlignment="1">
      <alignment horizontal="right" vertical="center" shrinkToFit="1"/>
    </xf>
    <xf numFmtId="0" fontId="12" fillId="0" borderId="34" xfId="0" quotePrefix="1" applyFont="1" applyBorder="1" applyAlignment="1">
      <alignment horizontal="center" vertical="center"/>
    </xf>
    <xf numFmtId="0" fontId="12" fillId="0" borderId="35" xfId="0" quotePrefix="1" applyFont="1" applyBorder="1" applyAlignment="1">
      <alignment horizontal="center" vertical="center"/>
    </xf>
    <xf numFmtId="0" fontId="12" fillId="0" borderId="62" xfId="0" quotePrefix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U53"/>
  <sheetViews>
    <sheetView showGridLines="0" tabSelected="1" view="pageBreakPreview" zoomScaleNormal="100" zoomScaleSheetLayoutView="100" workbookViewId="0">
      <selection activeCell="W20" sqref="W20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2" spans="2:21" ht="20.25" customHeight="1" x14ac:dyDescent="0.2">
      <c r="B2" s="194" t="s">
        <v>106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2:21" ht="20.25" customHeight="1" x14ac:dyDescent="0.2">
      <c r="B3" s="3" t="s">
        <v>0</v>
      </c>
      <c r="C3" s="3"/>
      <c r="D3" s="3"/>
      <c r="E3" s="195"/>
      <c r="F3" s="195"/>
      <c r="G3" s="195"/>
      <c r="H3" s="195"/>
      <c r="I3" s="195"/>
      <c r="J3" s="195"/>
      <c r="K3" s="195"/>
      <c r="L3" s="195"/>
      <c r="M3" s="1"/>
      <c r="N3" s="9" t="s">
        <v>2</v>
      </c>
      <c r="O3" s="9"/>
      <c r="P3" s="9"/>
      <c r="Q3" s="195"/>
      <c r="R3" s="195"/>
      <c r="S3" s="195"/>
      <c r="T3" s="195"/>
      <c r="U3" s="195"/>
    </row>
    <row r="4" spans="2:21" ht="20.25" customHeight="1" x14ac:dyDescent="0.2">
      <c r="B4" s="4" t="s">
        <v>3</v>
      </c>
      <c r="C4" s="4"/>
      <c r="D4" s="4"/>
      <c r="E4" s="196"/>
      <c r="F4" s="196"/>
      <c r="G4" s="196"/>
      <c r="H4" s="196"/>
      <c r="I4" s="196"/>
      <c r="J4" s="196"/>
      <c r="K4" s="196"/>
      <c r="L4" s="196"/>
      <c r="M4" s="1"/>
      <c r="N4" s="4" t="s">
        <v>4</v>
      </c>
      <c r="O4" s="4"/>
      <c r="P4" s="4"/>
      <c r="Q4" s="196"/>
      <c r="R4" s="196"/>
      <c r="S4" s="196"/>
      <c r="T4" s="196"/>
      <c r="U4" s="196"/>
    </row>
    <row r="5" spans="2:21" ht="20.25" customHeight="1" thickBot="1" x14ac:dyDescent="0.2">
      <c r="B5" s="8" t="s">
        <v>82</v>
      </c>
      <c r="C5" s="2"/>
      <c r="D5" s="2"/>
    </row>
    <row r="6" spans="2:21" ht="20.25" customHeight="1" x14ac:dyDescent="0.2">
      <c r="B6" s="187" t="s">
        <v>21</v>
      </c>
      <c r="C6" s="181"/>
      <c r="D6" s="188">
        <v>10</v>
      </c>
      <c r="E6" s="188"/>
      <c r="F6" s="10" t="s">
        <v>22</v>
      </c>
      <c r="G6" s="189" t="s">
        <v>20</v>
      </c>
      <c r="H6" s="181"/>
      <c r="I6" s="188">
        <v>2</v>
      </c>
      <c r="J6" s="188"/>
      <c r="K6" s="10" t="s">
        <v>22</v>
      </c>
      <c r="L6" s="189" t="s">
        <v>63</v>
      </c>
      <c r="M6" s="181"/>
      <c r="N6" s="181"/>
      <c r="O6" s="181"/>
      <c r="P6" s="181" t="s">
        <v>218</v>
      </c>
      <c r="Q6" s="181"/>
      <c r="R6" s="181"/>
      <c r="S6" s="181"/>
      <c r="T6" s="181"/>
      <c r="U6" s="182"/>
    </row>
    <row r="7" spans="2:21" ht="20.25" customHeight="1" thickBot="1" x14ac:dyDescent="0.25">
      <c r="B7" s="183" t="s">
        <v>64</v>
      </c>
      <c r="C7" s="184"/>
      <c r="D7" s="184"/>
      <c r="E7" s="184"/>
      <c r="F7" s="185" t="s">
        <v>134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6"/>
    </row>
    <row r="8" spans="2:21" ht="20.25" customHeight="1" thickBot="1" x14ac:dyDescent="0.2">
      <c r="B8" s="8" t="s">
        <v>1</v>
      </c>
      <c r="C8" s="2"/>
      <c r="D8" s="2"/>
    </row>
    <row r="9" spans="2:21" ht="15" customHeight="1" x14ac:dyDescent="0.2">
      <c r="B9" s="197" t="s">
        <v>122</v>
      </c>
      <c r="C9" s="198"/>
      <c r="D9" s="191"/>
      <c r="E9" s="201" t="s">
        <v>65</v>
      </c>
      <c r="F9" s="190" t="s">
        <v>103</v>
      </c>
      <c r="G9" s="191"/>
      <c r="H9" s="203" t="s">
        <v>40</v>
      </c>
      <c r="I9" s="204"/>
      <c r="J9" s="204"/>
      <c r="K9" s="205"/>
      <c r="L9" s="190" t="s">
        <v>33</v>
      </c>
      <c r="M9" s="198"/>
      <c r="N9" s="198"/>
      <c r="O9" s="191"/>
      <c r="P9" s="210" t="s">
        <v>34</v>
      </c>
      <c r="Q9" s="211"/>
      <c r="R9" s="190" t="s">
        <v>281</v>
      </c>
      <c r="S9" s="198"/>
      <c r="T9" s="198"/>
      <c r="U9" s="208"/>
    </row>
    <row r="10" spans="2:21" ht="15" customHeight="1" x14ac:dyDescent="0.2">
      <c r="B10" s="199"/>
      <c r="C10" s="200"/>
      <c r="D10" s="193"/>
      <c r="E10" s="202"/>
      <c r="F10" s="192"/>
      <c r="G10" s="193"/>
      <c r="H10" s="206" t="s">
        <v>38</v>
      </c>
      <c r="I10" s="207"/>
      <c r="J10" s="206" t="s">
        <v>39</v>
      </c>
      <c r="K10" s="207"/>
      <c r="L10" s="192"/>
      <c r="M10" s="200"/>
      <c r="N10" s="200"/>
      <c r="O10" s="193"/>
      <c r="P10" s="212"/>
      <c r="Q10" s="213"/>
      <c r="R10" s="192"/>
      <c r="S10" s="200"/>
      <c r="T10" s="200"/>
      <c r="U10" s="209"/>
    </row>
    <row r="11" spans="2:21" ht="15" customHeight="1" x14ac:dyDescent="0.2">
      <c r="B11" s="178" t="s">
        <v>23</v>
      </c>
      <c r="C11" s="179"/>
      <c r="D11" s="180"/>
      <c r="E11" s="13" t="s">
        <v>83</v>
      </c>
      <c r="F11" s="163" t="s">
        <v>19</v>
      </c>
      <c r="G11" s="176"/>
      <c r="H11" s="161">
        <v>25</v>
      </c>
      <c r="I11" s="162"/>
      <c r="J11" s="161"/>
      <c r="K11" s="162"/>
      <c r="L11" s="163" t="s">
        <v>35</v>
      </c>
      <c r="M11" s="164"/>
      <c r="N11" s="164"/>
      <c r="O11" s="176"/>
      <c r="P11" s="214">
        <v>150</v>
      </c>
      <c r="Q11" s="215"/>
      <c r="R11" s="163"/>
      <c r="S11" s="164"/>
      <c r="T11" s="164"/>
      <c r="U11" s="165"/>
    </row>
    <row r="12" spans="2:21" ht="15" customHeight="1" x14ac:dyDescent="0.2">
      <c r="B12" s="178" t="s">
        <v>98</v>
      </c>
      <c r="C12" s="179"/>
      <c r="D12" s="180"/>
      <c r="E12" s="13" t="s">
        <v>83</v>
      </c>
      <c r="F12" s="163" t="s">
        <v>59</v>
      </c>
      <c r="G12" s="176"/>
      <c r="H12" s="161">
        <v>18</v>
      </c>
      <c r="I12" s="162"/>
      <c r="J12" s="161"/>
      <c r="K12" s="162"/>
      <c r="L12" s="163" t="s">
        <v>35</v>
      </c>
      <c r="M12" s="164"/>
      <c r="N12" s="164"/>
      <c r="O12" s="176"/>
      <c r="P12" s="214">
        <v>120</v>
      </c>
      <c r="Q12" s="215"/>
      <c r="R12" s="163"/>
      <c r="S12" s="164"/>
      <c r="T12" s="164"/>
      <c r="U12" s="165"/>
    </row>
    <row r="13" spans="2:21" ht="15" customHeight="1" x14ac:dyDescent="0.2">
      <c r="B13" s="178" t="s">
        <v>25</v>
      </c>
      <c r="C13" s="179"/>
      <c r="D13" s="180"/>
      <c r="E13" s="13" t="s">
        <v>84</v>
      </c>
      <c r="F13" s="163"/>
      <c r="G13" s="176"/>
      <c r="H13" s="161">
        <v>22</v>
      </c>
      <c r="I13" s="162"/>
      <c r="J13" s="161"/>
      <c r="K13" s="162"/>
      <c r="L13" s="163" t="s">
        <v>36</v>
      </c>
      <c r="M13" s="164"/>
      <c r="N13" s="164"/>
      <c r="O13" s="176"/>
      <c r="P13" s="214">
        <v>60</v>
      </c>
      <c r="Q13" s="215"/>
      <c r="R13" s="163"/>
      <c r="S13" s="164"/>
      <c r="T13" s="164"/>
      <c r="U13" s="165"/>
    </row>
    <row r="14" spans="2:21" ht="15" customHeight="1" x14ac:dyDescent="0.2">
      <c r="B14" s="178" t="s">
        <v>99</v>
      </c>
      <c r="C14" s="179"/>
      <c r="D14" s="180"/>
      <c r="E14" s="13" t="s">
        <v>84</v>
      </c>
      <c r="F14" s="163"/>
      <c r="G14" s="176"/>
      <c r="H14" s="161">
        <v>36</v>
      </c>
      <c r="I14" s="162"/>
      <c r="J14" s="161"/>
      <c r="K14" s="162"/>
      <c r="L14" s="163" t="s">
        <v>36</v>
      </c>
      <c r="M14" s="164"/>
      <c r="N14" s="164"/>
      <c r="O14" s="176"/>
      <c r="P14" s="214">
        <v>50</v>
      </c>
      <c r="Q14" s="215"/>
      <c r="R14" s="163"/>
      <c r="S14" s="164"/>
      <c r="T14" s="164"/>
      <c r="U14" s="165"/>
    </row>
    <row r="15" spans="2:21" ht="15" customHeight="1" x14ac:dyDescent="0.2">
      <c r="B15" s="177" t="s">
        <v>27</v>
      </c>
      <c r="C15" s="164"/>
      <c r="D15" s="176"/>
      <c r="E15" s="13" t="s">
        <v>84</v>
      </c>
      <c r="F15" s="163"/>
      <c r="G15" s="176"/>
      <c r="H15" s="161">
        <v>45</v>
      </c>
      <c r="I15" s="162"/>
      <c r="J15" s="161"/>
      <c r="K15" s="162"/>
      <c r="L15" s="163" t="s">
        <v>37</v>
      </c>
      <c r="M15" s="164"/>
      <c r="N15" s="164"/>
      <c r="O15" s="176"/>
      <c r="P15" s="214">
        <v>10</v>
      </c>
      <c r="Q15" s="215"/>
      <c r="R15" s="163"/>
      <c r="S15" s="164"/>
      <c r="T15" s="164"/>
      <c r="U15" s="165"/>
    </row>
    <row r="16" spans="2:21" ht="15" customHeight="1" x14ac:dyDescent="0.2">
      <c r="B16" s="177" t="s">
        <v>100</v>
      </c>
      <c r="C16" s="164"/>
      <c r="D16" s="176"/>
      <c r="E16" s="13" t="s">
        <v>84</v>
      </c>
      <c r="F16" s="163"/>
      <c r="G16" s="176"/>
      <c r="H16" s="161">
        <v>25</v>
      </c>
      <c r="I16" s="162"/>
      <c r="J16" s="161"/>
      <c r="K16" s="162"/>
      <c r="L16" s="163" t="s">
        <v>37</v>
      </c>
      <c r="M16" s="164"/>
      <c r="N16" s="164"/>
      <c r="O16" s="176"/>
      <c r="P16" s="214">
        <v>10</v>
      </c>
      <c r="Q16" s="215"/>
      <c r="R16" s="163"/>
      <c r="S16" s="164"/>
      <c r="T16" s="164"/>
      <c r="U16" s="165"/>
    </row>
    <row r="17" spans="2:21" ht="15" customHeight="1" x14ac:dyDescent="0.2">
      <c r="B17" s="177" t="s">
        <v>29</v>
      </c>
      <c r="C17" s="164"/>
      <c r="D17" s="176"/>
      <c r="E17" s="13" t="s">
        <v>84</v>
      </c>
      <c r="F17" s="163"/>
      <c r="G17" s="176"/>
      <c r="H17" s="161">
        <v>17</v>
      </c>
      <c r="I17" s="162"/>
      <c r="J17" s="161"/>
      <c r="K17" s="162"/>
      <c r="L17" s="163" t="s">
        <v>35</v>
      </c>
      <c r="M17" s="164"/>
      <c r="N17" s="164"/>
      <c r="O17" s="176"/>
      <c r="P17" s="214">
        <v>80</v>
      </c>
      <c r="Q17" s="215"/>
      <c r="R17" s="163"/>
      <c r="S17" s="164"/>
      <c r="T17" s="164"/>
      <c r="U17" s="165"/>
    </row>
    <row r="18" spans="2:21" ht="15" customHeight="1" x14ac:dyDescent="0.2">
      <c r="B18" s="177" t="s">
        <v>101</v>
      </c>
      <c r="C18" s="164"/>
      <c r="D18" s="176"/>
      <c r="E18" s="13" t="s">
        <v>84</v>
      </c>
      <c r="F18" s="163"/>
      <c r="G18" s="176"/>
      <c r="H18" s="161">
        <v>20</v>
      </c>
      <c r="I18" s="162"/>
      <c r="J18" s="161"/>
      <c r="K18" s="162"/>
      <c r="L18" s="163" t="s">
        <v>35</v>
      </c>
      <c r="M18" s="164"/>
      <c r="N18" s="164"/>
      <c r="O18" s="176"/>
      <c r="P18" s="214">
        <v>100</v>
      </c>
      <c r="Q18" s="215"/>
      <c r="R18" s="163"/>
      <c r="S18" s="164"/>
      <c r="T18" s="164"/>
      <c r="U18" s="165"/>
    </row>
    <row r="19" spans="2:21" ht="15" customHeight="1" x14ac:dyDescent="0.2">
      <c r="B19" s="177" t="s">
        <v>31</v>
      </c>
      <c r="C19" s="164"/>
      <c r="D19" s="176"/>
      <c r="E19" s="13" t="s">
        <v>84</v>
      </c>
      <c r="F19" s="163"/>
      <c r="G19" s="176"/>
      <c r="H19" s="161">
        <v>24</v>
      </c>
      <c r="I19" s="162"/>
      <c r="J19" s="161"/>
      <c r="K19" s="162"/>
      <c r="L19" s="163" t="s">
        <v>35</v>
      </c>
      <c r="M19" s="164"/>
      <c r="N19" s="164"/>
      <c r="O19" s="176"/>
      <c r="P19" s="214">
        <v>150</v>
      </c>
      <c r="Q19" s="215"/>
      <c r="R19" s="163"/>
      <c r="S19" s="164"/>
      <c r="T19" s="164"/>
      <c r="U19" s="165"/>
    </row>
    <row r="20" spans="2:21" ht="15" customHeight="1" x14ac:dyDescent="0.2">
      <c r="B20" s="177" t="s">
        <v>102</v>
      </c>
      <c r="C20" s="164"/>
      <c r="D20" s="176"/>
      <c r="E20" s="13" t="s">
        <v>84</v>
      </c>
      <c r="F20" s="163"/>
      <c r="G20" s="176"/>
      <c r="H20" s="161">
        <v>10</v>
      </c>
      <c r="I20" s="162"/>
      <c r="J20" s="161"/>
      <c r="K20" s="162"/>
      <c r="L20" s="163" t="s">
        <v>35</v>
      </c>
      <c r="M20" s="164"/>
      <c r="N20" s="164"/>
      <c r="O20" s="176"/>
      <c r="P20" s="214">
        <v>60</v>
      </c>
      <c r="Q20" s="215"/>
      <c r="R20" s="163"/>
      <c r="S20" s="164"/>
      <c r="T20" s="164"/>
      <c r="U20" s="165"/>
    </row>
    <row r="21" spans="2:21" ht="15" customHeight="1" x14ac:dyDescent="0.2">
      <c r="B21" s="177"/>
      <c r="C21" s="164"/>
      <c r="D21" s="176"/>
      <c r="E21" s="13"/>
      <c r="F21" s="163"/>
      <c r="G21" s="176"/>
      <c r="H21" s="161"/>
      <c r="I21" s="162"/>
      <c r="J21" s="161"/>
      <c r="K21" s="162"/>
      <c r="L21" s="163"/>
      <c r="M21" s="164"/>
      <c r="N21" s="164"/>
      <c r="O21" s="176"/>
      <c r="P21" s="163"/>
      <c r="Q21" s="164"/>
      <c r="R21" s="163"/>
      <c r="S21" s="164"/>
      <c r="T21" s="164"/>
      <c r="U21" s="165"/>
    </row>
    <row r="22" spans="2:21" ht="15" customHeight="1" x14ac:dyDescent="0.2">
      <c r="B22" s="177"/>
      <c r="C22" s="164"/>
      <c r="D22" s="176"/>
      <c r="E22" s="13"/>
      <c r="F22" s="163"/>
      <c r="G22" s="176"/>
      <c r="H22" s="161"/>
      <c r="I22" s="162"/>
      <c r="J22" s="161"/>
      <c r="K22" s="162"/>
      <c r="L22" s="163"/>
      <c r="M22" s="164"/>
      <c r="N22" s="164"/>
      <c r="O22" s="176"/>
      <c r="P22" s="163"/>
      <c r="Q22" s="164"/>
      <c r="R22" s="163"/>
      <c r="S22" s="164"/>
      <c r="T22" s="164"/>
      <c r="U22" s="165"/>
    </row>
    <row r="23" spans="2:21" ht="15" customHeight="1" x14ac:dyDescent="0.2">
      <c r="B23" s="177"/>
      <c r="C23" s="164"/>
      <c r="D23" s="176"/>
      <c r="E23" s="13"/>
      <c r="F23" s="163"/>
      <c r="G23" s="176"/>
      <c r="H23" s="161"/>
      <c r="I23" s="162"/>
      <c r="J23" s="161"/>
      <c r="K23" s="162"/>
      <c r="L23" s="163"/>
      <c r="M23" s="164"/>
      <c r="N23" s="164"/>
      <c r="O23" s="176"/>
      <c r="P23" s="163"/>
      <c r="Q23" s="164"/>
      <c r="R23" s="163"/>
      <c r="S23" s="164"/>
      <c r="T23" s="164"/>
      <c r="U23" s="165"/>
    </row>
    <row r="24" spans="2:21" ht="15" customHeight="1" x14ac:dyDescent="0.2">
      <c r="B24" s="177"/>
      <c r="C24" s="164"/>
      <c r="D24" s="176"/>
      <c r="E24" s="13"/>
      <c r="F24" s="163"/>
      <c r="G24" s="176"/>
      <c r="H24" s="161"/>
      <c r="I24" s="162"/>
      <c r="J24" s="161"/>
      <c r="K24" s="162"/>
      <c r="L24" s="163"/>
      <c r="M24" s="164"/>
      <c r="N24" s="164"/>
      <c r="O24" s="176"/>
      <c r="P24" s="163"/>
      <c r="Q24" s="164"/>
      <c r="R24" s="163"/>
      <c r="S24" s="164"/>
      <c r="T24" s="164"/>
      <c r="U24" s="165"/>
    </row>
    <row r="25" spans="2:21" ht="15" customHeight="1" x14ac:dyDescent="0.2">
      <c r="B25" s="177"/>
      <c r="C25" s="164"/>
      <c r="D25" s="176"/>
      <c r="E25" s="13"/>
      <c r="F25" s="163"/>
      <c r="G25" s="176"/>
      <c r="H25" s="161"/>
      <c r="I25" s="162"/>
      <c r="J25" s="161"/>
      <c r="K25" s="162"/>
      <c r="L25" s="163"/>
      <c r="M25" s="164"/>
      <c r="N25" s="164"/>
      <c r="O25" s="176"/>
      <c r="P25" s="163"/>
      <c r="Q25" s="164"/>
      <c r="R25" s="163"/>
      <c r="S25" s="164"/>
      <c r="T25" s="164"/>
      <c r="U25" s="165"/>
    </row>
    <row r="26" spans="2:21" ht="15" customHeight="1" x14ac:dyDescent="0.2">
      <c r="B26" s="177"/>
      <c r="C26" s="164"/>
      <c r="D26" s="176"/>
      <c r="E26" s="13"/>
      <c r="F26" s="163"/>
      <c r="G26" s="176"/>
      <c r="H26" s="161"/>
      <c r="I26" s="162"/>
      <c r="J26" s="161"/>
      <c r="K26" s="162"/>
      <c r="L26" s="163"/>
      <c r="M26" s="164"/>
      <c r="N26" s="164"/>
      <c r="O26" s="176"/>
      <c r="P26" s="163"/>
      <c r="Q26" s="164"/>
      <c r="R26" s="163"/>
      <c r="S26" s="164"/>
      <c r="T26" s="164"/>
      <c r="U26" s="165"/>
    </row>
    <row r="27" spans="2:21" ht="15" customHeight="1" x14ac:dyDescent="0.2">
      <c r="B27" s="177"/>
      <c r="C27" s="164"/>
      <c r="D27" s="176"/>
      <c r="E27" s="13"/>
      <c r="F27" s="163"/>
      <c r="G27" s="176"/>
      <c r="H27" s="161"/>
      <c r="I27" s="162"/>
      <c r="J27" s="161"/>
      <c r="K27" s="162"/>
      <c r="L27" s="163"/>
      <c r="M27" s="164"/>
      <c r="N27" s="164"/>
      <c r="O27" s="176"/>
      <c r="P27" s="163"/>
      <c r="Q27" s="164"/>
      <c r="R27" s="163"/>
      <c r="S27" s="164"/>
      <c r="T27" s="164"/>
      <c r="U27" s="165"/>
    </row>
    <row r="28" spans="2:21" ht="15" customHeight="1" x14ac:dyDescent="0.2">
      <c r="B28" s="177"/>
      <c r="C28" s="164"/>
      <c r="D28" s="176"/>
      <c r="E28" s="13"/>
      <c r="F28" s="163"/>
      <c r="G28" s="176"/>
      <c r="H28" s="161"/>
      <c r="I28" s="162"/>
      <c r="J28" s="161"/>
      <c r="K28" s="162"/>
      <c r="L28" s="163"/>
      <c r="M28" s="164"/>
      <c r="N28" s="164"/>
      <c r="O28" s="176"/>
      <c r="P28" s="163"/>
      <c r="Q28" s="164"/>
      <c r="R28" s="163"/>
      <c r="S28" s="164"/>
      <c r="T28" s="164"/>
      <c r="U28" s="165"/>
    </row>
    <row r="29" spans="2:21" ht="15" customHeight="1" x14ac:dyDescent="0.2">
      <c r="B29" s="177"/>
      <c r="C29" s="164"/>
      <c r="D29" s="176"/>
      <c r="E29" s="13"/>
      <c r="F29" s="163"/>
      <c r="G29" s="176"/>
      <c r="H29" s="161"/>
      <c r="I29" s="162"/>
      <c r="J29" s="161"/>
      <c r="K29" s="162"/>
      <c r="L29" s="163"/>
      <c r="M29" s="164"/>
      <c r="N29" s="164"/>
      <c r="O29" s="176"/>
      <c r="P29" s="163"/>
      <c r="Q29" s="164"/>
      <c r="R29" s="163"/>
      <c r="S29" s="164"/>
      <c r="T29" s="164"/>
      <c r="U29" s="165"/>
    </row>
    <row r="30" spans="2:21" ht="15" customHeight="1" x14ac:dyDescent="0.2">
      <c r="B30" s="177"/>
      <c r="C30" s="164"/>
      <c r="D30" s="176"/>
      <c r="E30" s="13"/>
      <c r="F30" s="163"/>
      <c r="G30" s="176"/>
      <c r="H30" s="161"/>
      <c r="I30" s="162"/>
      <c r="J30" s="161"/>
      <c r="K30" s="162"/>
      <c r="L30" s="163"/>
      <c r="M30" s="164"/>
      <c r="N30" s="164"/>
      <c r="O30" s="176"/>
      <c r="P30" s="163"/>
      <c r="Q30" s="164"/>
      <c r="R30" s="163"/>
      <c r="S30" s="164"/>
      <c r="T30" s="164"/>
      <c r="U30" s="165"/>
    </row>
    <row r="31" spans="2:21" ht="15" customHeight="1" x14ac:dyDescent="0.2">
      <c r="B31" s="177"/>
      <c r="C31" s="164"/>
      <c r="D31" s="176"/>
      <c r="E31" s="13"/>
      <c r="F31" s="163"/>
      <c r="G31" s="176"/>
      <c r="H31" s="161"/>
      <c r="I31" s="162"/>
      <c r="J31" s="161"/>
      <c r="K31" s="162"/>
      <c r="L31" s="163"/>
      <c r="M31" s="164"/>
      <c r="N31" s="164"/>
      <c r="O31" s="176"/>
      <c r="P31" s="163"/>
      <c r="Q31" s="164"/>
      <c r="R31" s="163"/>
      <c r="S31" s="164"/>
      <c r="T31" s="164"/>
      <c r="U31" s="165"/>
    </row>
    <row r="32" spans="2:21" ht="15" customHeight="1" x14ac:dyDescent="0.2">
      <c r="B32" s="177"/>
      <c r="C32" s="164"/>
      <c r="D32" s="176"/>
      <c r="E32" s="13"/>
      <c r="F32" s="163"/>
      <c r="G32" s="176"/>
      <c r="H32" s="161"/>
      <c r="I32" s="162"/>
      <c r="J32" s="161"/>
      <c r="K32" s="162"/>
      <c r="L32" s="163"/>
      <c r="M32" s="164"/>
      <c r="N32" s="164"/>
      <c r="O32" s="176"/>
      <c r="P32" s="163"/>
      <c r="Q32" s="164"/>
      <c r="R32" s="163"/>
      <c r="S32" s="164"/>
      <c r="T32" s="164"/>
      <c r="U32" s="165"/>
    </row>
    <row r="33" spans="2:21" ht="15" customHeight="1" x14ac:dyDescent="0.2">
      <c r="B33" s="177"/>
      <c r="C33" s="164"/>
      <c r="D33" s="176"/>
      <c r="E33" s="13"/>
      <c r="F33" s="163"/>
      <c r="G33" s="176"/>
      <c r="H33" s="161"/>
      <c r="I33" s="162"/>
      <c r="J33" s="161"/>
      <c r="K33" s="162"/>
      <c r="L33" s="163"/>
      <c r="M33" s="164"/>
      <c r="N33" s="164"/>
      <c r="O33" s="176"/>
      <c r="P33" s="163"/>
      <c r="Q33" s="164"/>
      <c r="R33" s="163"/>
      <c r="S33" s="164"/>
      <c r="T33" s="164"/>
      <c r="U33" s="165"/>
    </row>
    <row r="34" spans="2:21" ht="15" customHeight="1" x14ac:dyDescent="0.2">
      <c r="B34" s="177"/>
      <c r="C34" s="164"/>
      <c r="D34" s="176"/>
      <c r="E34" s="13"/>
      <c r="F34" s="163"/>
      <c r="G34" s="176"/>
      <c r="H34" s="161"/>
      <c r="I34" s="162"/>
      <c r="J34" s="161"/>
      <c r="K34" s="162"/>
      <c r="L34" s="163"/>
      <c r="M34" s="164"/>
      <c r="N34" s="164"/>
      <c r="O34" s="176"/>
      <c r="P34" s="163"/>
      <c r="Q34" s="164"/>
      <c r="R34" s="163"/>
      <c r="S34" s="164"/>
      <c r="T34" s="164"/>
      <c r="U34" s="165"/>
    </row>
    <row r="35" spans="2:21" ht="15" customHeight="1" thickBot="1" x14ac:dyDescent="0.25">
      <c r="B35" s="177"/>
      <c r="C35" s="164"/>
      <c r="D35" s="176"/>
      <c r="E35" s="16"/>
      <c r="F35" s="163"/>
      <c r="G35" s="176"/>
      <c r="H35" s="161"/>
      <c r="I35" s="162"/>
      <c r="J35" s="161"/>
      <c r="K35" s="162"/>
      <c r="L35" s="163"/>
      <c r="M35" s="164"/>
      <c r="N35" s="164"/>
      <c r="O35" s="176"/>
      <c r="P35" s="163"/>
      <c r="Q35" s="164"/>
      <c r="R35" s="163"/>
      <c r="S35" s="164"/>
      <c r="T35" s="164"/>
      <c r="U35" s="165"/>
    </row>
    <row r="36" spans="2:21" ht="18" customHeight="1" thickBot="1" x14ac:dyDescent="0.25">
      <c r="B36" s="221" t="s">
        <v>92</v>
      </c>
      <c r="C36" s="222"/>
      <c r="D36" s="222"/>
      <c r="E36" s="222"/>
      <c r="F36" s="222"/>
      <c r="G36" s="223"/>
      <c r="H36" s="219">
        <f>AVERAGE(H11:I35)</f>
        <v>24.2</v>
      </c>
      <c r="I36" s="220"/>
      <c r="J36" s="224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5"/>
    </row>
    <row r="37" spans="2:21" x14ac:dyDescent="0.2">
      <c r="B37" s="5" t="s">
        <v>85</v>
      </c>
      <c r="C37" s="5" t="s">
        <v>90</v>
      </c>
      <c r="D37" s="5"/>
      <c r="E37" s="2"/>
      <c r="F37" s="2"/>
      <c r="G37" s="2"/>
    </row>
    <row r="38" spans="2:21" x14ac:dyDescent="0.2">
      <c r="B38" s="6" t="s">
        <v>86</v>
      </c>
      <c r="C38" s="6" t="s">
        <v>87</v>
      </c>
      <c r="D38" s="6"/>
      <c r="E38" s="1"/>
      <c r="F38" s="1"/>
      <c r="G38" s="1"/>
    </row>
    <row r="39" spans="2:21" x14ac:dyDescent="0.2">
      <c r="B39" s="6" t="s">
        <v>88</v>
      </c>
      <c r="C39" s="6" t="s">
        <v>89</v>
      </c>
      <c r="D39" s="6"/>
      <c r="E39" s="1"/>
      <c r="F39" s="1"/>
      <c r="G39" s="1"/>
    </row>
    <row r="40" spans="2:21" s="2" customFormat="1" ht="20.25" customHeight="1" x14ac:dyDescent="0.15">
      <c r="C40" s="8" t="s">
        <v>79</v>
      </c>
    </row>
    <row r="41" spans="2:21" s="2" customFormat="1" ht="15" customHeight="1" x14ac:dyDescent="0.2">
      <c r="C41" s="20" t="s">
        <v>66</v>
      </c>
      <c r="D41" s="21" t="s">
        <v>5</v>
      </c>
      <c r="E41" s="21"/>
      <c r="F41" s="21"/>
      <c r="G41" s="21"/>
      <c r="H41" s="21"/>
      <c r="I41" s="21" t="s">
        <v>71</v>
      </c>
      <c r="J41" s="21" t="s">
        <v>9</v>
      </c>
      <c r="K41" s="21"/>
      <c r="L41" s="21"/>
      <c r="M41" s="21"/>
      <c r="N41" s="21"/>
      <c r="O41" s="21" t="s">
        <v>76</v>
      </c>
      <c r="P41" s="21" t="s">
        <v>14</v>
      </c>
      <c r="Q41" s="21"/>
      <c r="R41" s="21"/>
      <c r="S41" s="21"/>
      <c r="T41" s="21"/>
      <c r="U41" s="23"/>
    </row>
    <row r="42" spans="2:21" s="2" customFormat="1" ht="15" customHeight="1" x14ac:dyDescent="0.2">
      <c r="C42" s="23" t="s">
        <v>67</v>
      </c>
      <c r="D42" s="2" t="s">
        <v>7</v>
      </c>
      <c r="I42" s="2" t="s">
        <v>72</v>
      </c>
      <c r="J42" s="2" t="s">
        <v>10</v>
      </c>
      <c r="O42" s="2" t="s">
        <v>77</v>
      </c>
      <c r="P42" s="2" t="s">
        <v>91</v>
      </c>
      <c r="U42" s="23"/>
    </row>
    <row r="43" spans="2:21" s="2" customFormat="1" ht="15" customHeight="1" x14ac:dyDescent="0.2">
      <c r="C43" s="23" t="s">
        <v>68</v>
      </c>
      <c r="D43" s="2" t="s">
        <v>6</v>
      </c>
      <c r="I43" s="2" t="s">
        <v>73</v>
      </c>
      <c r="J43" s="2" t="s">
        <v>11</v>
      </c>
      <c r="O43" s="2" t="s">
        <v>78</v>
      </c>
      <c r="P43" s="2" t="s">
        <v>58</v>
      </c>
      <c r="U43" s="23"/>
    </row>
    <row r="44" spans="2:21" s="2" customFormat="1" ht="15" customHeight="1" x14ac:dyDescent="0.2">
      <c r="C44" s="23" t="s">
        <v>69</v>
      </c>
      <c r="D44" s="2" t="s">
        <v>8</v>
      </c>
      <c r="I44" s="2" t="s">
        <v>74</v>
      </c>
      <c r="J44" s="2" t="s">
        <v>12</v>
      </c>
      <c r="U44" s="23"/>
    </row>
    <row r="45" spans="2:21" s="2" customFormat="1" ht="15" customHeight="1" x14ac:dyDescent="0.2">
      <c r="C45" s="24" t="s">
        <v>70</v>
      </c>
      <c r="D45" s="25" t="s">
        <v>17</v>
      </c>
      <c r="E45" s="25"/>
      <c r="F45" s="25"/>
      <c r="G45" s="25"/>
      <c r="H45" s="25"/>
      <c r="I45" s="25" t="s">
        <v>75</v>
      </c>
      <c r="J45" s="25" t="s">
        <v>13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3"/>
    </row>
    <row r="46" spans="2:21" s="2" customFormat="1" ht="20.25" customHeight="1" thickBot="1" x14ac:dyDescent="0.2">
      <c r="B46" s="8" t="s">
        <v>81</v>
      </c>
    </row>
    <row r="47" spans="2:21" s="2" customFormat="1" ht="20.25" customHeight="1" thickBot="1" x14ac:dyDescent="0.25">
      <c r="B47" s="216"/>
      <c r="C47" s="217"/>
      <c r="D47" s="217"/>
      <c r="E47" s="217"/>
      <c r="F47" s="217"/>
      <c r="G47" s="31" t="s">
        <v>22</v>
      </c>
      <c r="H47" s="45"/>
      <c r="I47" s="218" t="s">
        <v>80</v>
      </c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</row>
    <row r="48" spans="2:21" ht="20.25" customHeight="1" thickBot="1" x14ac:dyDescent="0.2">
      <c r="B48" s="8" t="s">
        <v>60</v>
      </c>
      <c r="C48" s="2"/>
      <c r="D48" s="2"/>
      <c r="E48" s="1"/>
      <c r="F48" s="1"/>
      <c r="G48" s="1"/>
    </row>
    <row r="49" spans="2:21" ht="20.25" customHeight="1" x14ac:dyDescent="0.2">
      <c r="B49" s="166" t="s">
        <v>61</v>
      </c>
      <c r="C49" s="167"/>
      <c r="D49" s="167"/>
      <c r="E49" s="167"/>
      <c r="F49" s="170" t="s">
        <v>62</v>
      </c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2"/>
    </row>
    <row r="50" spans="2:21" ht="79.5" customHeight="1" thickBot="1" x14ac:dyDescent="0.25">
      <c r="B50" s="168"/>
      <c r="C50" s="169"/>
      <c r="D50" s="169"/>
      <c r="E50" s="169"/>
      <c r="F50" s="173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5"/>
    </row>
    <row r="51" spans="2:21" s="2" customFormat="1" ht="12" x14ac:dyDescent="0.2"/>
    <row r="52" spans="2:21" s="2" customFormat="1" ht="12" x14ac:dyDescent="0.2"/>
    <row r="53" spans="2:21" s="2" customFormat="1" ht="12" x14ac:dyDescent="0.2"/>
  </sheetData>
  <mergeCells count="205">
    <mergeCell ref="R14:U14"/>
    <mergeCell ref="R15:U15"/>
    <mergeCell ref="R16:U16"/>
    <mergeCell ref="R17:U17"/>
    <mergeCell ref="R18:U18"/>
    <mergeCell ref="B47:F47"/>
    <mergeCell ref="I47:J47"/>
    <mergeCell ref="K47:T47"/>
    <mergeCell ref="R34:U34"/>
    <mergeCell ref="R35:U35"/>
    <mergeCell ref="H36:I36"/>
    <mergeCell ref="B36:G36"/>
    <mergeCell ref="J36:U36"/>
    <mergeCell ref="P34:Q34"/>
    <mergeCell ref="P35:Q35"/>
    <mergeCell ref="R19:U19"/>
    <mergeCell ref="R20:U20"/>
    <mergeCell ref="R21:U21"/>
    <mergeCell ref="R22:U22"/>
    <mergeCell ref="R23:U23"/>
    <mergeCell ref="R24:U24"/>
    <mergeCell ref="R25:U25"/>
    <mergeCell ref="R26:U26"/>
    <mergeCell ref="R27:U27"/>
    <mergeCell ref="R28:U28"/>
    <mergeCell ref="R29:U29"/>
    <mergeCell ref="R30:U30"/>
    <mergeCell ref="R31:U31"/>
    <mergeCell ref="L34:O34"/>
    <mergeCell ref="L35:O35"/>
    <mergeCell ref="P9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L25:O25"/>
    <mergeCell ref="L26:O26"/>
    <mergeCell ref="L27:O27"/>
    <mergeCell ref="L28:O28"/>
    <mergeCell ref="L29:O29"/>
    <mergeCell ref="L30:O30"/>
    <mergeCell ref="L31:O31"/>
    <mergeCell ref="B2:U2"/>
    <mergeCell ref="E3:L3"/>
    <mergeCell ref="Q3:U3"/>
    <mergeCell ref="E4:L4"/>
    <mergeCell ref="Q4:U4"/>
    <mergeCell ref="B9:D10"/>
    <mergeCell ref="B11:D11"/>
    <mergeCell ref="B12:D12"/>
    <mergeCell ref="B13:D13"/>
    <mergeCell ref="E9:E10"/>
    <mergeCell ref="H9:K9"/>
    <mergeCell ref="H10:I10"/>
    <mergeCell ref="J10:K10"/>
    <mergeCell ref="H11:I11"/>
    <mergeCell ref="H12:I12"/>
    <mergeCell ref="H13:I13"/>
    <mergeCell ref="J11:K11"/>
    <mergeCell ref="J12:K12"/>
    <mergeCell ref="J13:K13"/>
    <mergeCell ref="L9:O10"/>
    <mergeCell ref="L11:O11"/>
    <mergeCell ref="L12:O12"/>
    <mergeCell ref="R9:U10"/>
    <mergeCell ref="R11:U11"/>
    <mergeCell ref="L13:O13"/>
    <mergeCell ref="P6:U6"/>
    <mergeCell ref="B7:E7"/>
    <mergeCell ref="F7:U7"/>
    <mergeCell ref="B6:C6"/>
    <mergeCell ref="D6:E6"/>
    <mergeCell ref="G6:H6"/>
    <mergeCell ref="I6:J6"/>
    <mergeCell ref="L6:O6"/>
    <mergeCell ref="F11:G11"/>
    <mergeCell ref="F9:G10"/>
    <mergeCell ref="F12:G12"/>
    <mergeCell ref="F13:G13"/>
    <mergeCell ref="R12:U12"/>
    <mergeCell ref="R13:U13"/>
    <mergeCell ref="B14:D14"/>
    <mergeCell ref="H14:I14"/>
    <mergeCell ref="J14:K14"/>
    <mergeCell ref="L14:O14"/>
    <mergeCell ref="B15:D15"/>
    <mergeCell ref="B16:D16"/>
    <mergeCell ref="H15:I15"/>
    <mergeCell ref="H16:I16"/>
    <mergeCell ref="J15:K15"/>
    <mergeCell ref="J16:K16"/>
    <mergeCell ref="L15:O15"/>
    <mergeCell ref="L16:O16"/>
    <mergeCell ref="F14:G14"/>
    <mergeCell ref="F15:G15"/>
    <mergeCell ref="F16:G16"/>
    <mergeCell ref="F18:G18"/>
    <mergeCell ref="B17:D17"/>
    <mergeCell ref="B18:D18"/>
    <mergeCell ref="H17:I17"/>
    <mergeCell ref="H18:I18"/>
    <mergeCell ref="J17:K17"/>
    <mergeCell ref="J18:K18"/>
    <mergeCell ref="L17:O17"/>
    <mergeCell ref="L18:O18"/>
    <mergeCell ref="F17:G17"/>
    <mergeCell ref="F19:G19"/>
    <mergeCell ref="F20:G20"/>
    <mergeCell ref="B19:D19"/>
    <mergeCell ref="B20:D20"/>
    <mergeCell ref="H19:I19"/>
    <mergeCell ref="H20:I20"/>
    <mergeCell ref="J19:K19"/>
    <mergeCell ref="J20:K20"/>
    <mergeCell ref="L19:O19"/>
    <mergeCell ref="L20:O20"/>
    <mergeCell ref="F21:G21"/>
    <mergeCell ref="F22:G22"/>
    <mergeCell ref="B21:D21"/>
    <mergeCell ref="B22:D22"/>
    <mergeCell ref="H21:I21"/>
    <mergeCell ref="H22:I22"/>
    <mergeCell ref="J21:K21"/>
    <mergeCell ref="J22:K22"/>
    <mergeCell ref="L21:O21"/>
    <mergeCell ref="L22:O22"/>
    <mergeCell ref="F23:G23"/>
    <mergeCell ref="F24:G24"/>
    <mergeCell ref="B23:D23"/>
    <mergeCell ref="B24:D24"/>
    <mergeCell ref="H23:I23"/>
    <mergeCell ref="H24:I24"/>
    <mergeCell ref="J23:K23"/>
    <mergeCell ref="J24:K24"/>
    <mergeCell ref="L23:O23"/>
    <mergeCell ref="L24:O24"/>
    <mergeCell ref="F27:G27"/>
    <mergeCell ref="F28:G28"/>
    <mergeCell ref="F29:G29"/>
    <mergeCell ref="F30:G30"/>
    <mergeCell ref="F31:G31"/>
    <mergeCell ref="F25:G25"/>
    <mergeCell ref="F26:G26"/>
    <mergeCell ref="B25:D25"/>
    <mergeCell ref="B26:D26"/>
    <mergeCell ref="B27:D27"/>
    <mergeCell ref="B28:D28"/>
    <mergeCell ref="B29:D29"/>
    <mergeCell ref="B30:D30"/>
    <mergeCell ref="B31:D31"/>
    <mergeCell ref="J32:K32"/>
    <mergeCell ref="J33:K33"/>
    <mergeCell ref="P32:Q32"/>
    <mergeCell ref="P33:Q33"/>
    <mergeCell ref="R32:U32"/>
    <mergeCell ref="R33:U33"/>
    <mergeCell ref="B49:E50"/>
    <mergeCell ref="F49:U50"/>
    <mergeCell ref="F34:G34"/>
    <mergeCell ref="F35:G35"/>
    <mergeCell ref="B34:D34"/>
    <mergeCell ref="B35:D35"/>
    <mergeCell ref="H34:I34"/>
    <mergeCell ref="H35:I35"/>
    <mergeCell ref="J34:K34"/>
    <mergeCell ref="F32:G32"/>
    <mergeCell ref="J35:K35"/>
    <mergeCell ref="F33:G33"/>
    <mergeCell ref="B32:D32"/>
    <mergeCell ref="B33:D33"/>
    <mergeCell ref="H32:I32"/>
    <mergeCell ref="H33:I33"/>
    <mergeCell ref="L32:O32"/>
    <mergeCell ref="L33:O33"/>
    <mergeCell ref="J25:K25"/>
    <mergeCell ref="H30:I30"/>
    <mergeCell ref="H31:I31"/>
    <mergeCell ref="J26:K26"/>
    <mergeCell ref="J27:K27"/>
    <mergeCell ref="J28:K28"/>
    <mergeCell ref="J29:K29"/>
    <mergeCell ref="J30:K30"/>
    <mergeCell ref="J31:K31"/>
    <mergeCell ref="H25:I25"/>
    <mergeCell ref="H26:I26"/>
    <mergeCell ref="H27:I27"/>
    <mergeCell ref="H28:I28"/>
    <mergeCell ref="H29:I2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A623-7E05-4494-8BD1-75D7DE7E53B2}">
  <dimension ref="B2:U52"/>
  <sheetViews>
    <sheetView showGridLines="0" view="pageBreakPreview" topLeftCell="A33" zoomScaleNormal="100" zoomScaleSheetLayoutView="100" workbookViewId="0">
      <selection activeCell="U20" sqref="U20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2" spans="2:21" ht="20.25" customHeight="1" x14ac:dyDescent="0.2">
      <c r="B2" s="194" t="s">
        <v>106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2:21" ht="20.25" customHeight="1" x14ac:dyDescent="0.2">
      <c r="B3" s="3" t="s">
        <v>0</v>
      </c>
      <c r="C3" s="3"/>
      <c r="D3" s="3"/>
      <c r="E3" s="195"/>
      <c r="F3" s="195"/>
      <c r="G3" s="195"/>
      <c r="H3" s="195"/>
      <c r="I3" s="195"/>
      <c r="J3" s="195"/>
      <c r="K3" s="195"/>
      <c r="L3" s="195"/>
      <c r="M3" s="1"/>
      <c r="N3" s="9" t="s">
        <v>2</v>
      </c>
      <c r="O3" s="9"/>
      <c r="P3" s="9"/>
      <c r="Q3" s="195"/>
      <c r="R3" s="195"/>
      <c r="S3" s="195"/>
      <c r="T3" s="195"/>
      <c r="U3" s="195"/>
    </row>
    <row r="4" spans="2:21" ht="20.25" customHeight="1" x14ac:dyDescent="0.2">
      <c r="B4" s="4" t="s">
        <v>3</v>
      </c>
      <c r="C4" s="4"/>
      <c r="D4" s="4"/>
      <c r="E4" s="196"/>
      <c r="F4" s="196"/>
      <c r="G4" s="196"/>
      <c r="H4" s="196"/>
      <c r="I4" s="196"/>
      <c r="J4" s="196"/>
      <c r="K4" s="196"/>
      <c r="L4" s="196"/>
      <c r="M4" s="1"/>
      <c r="N4" s="4" t="s">
        <v>4</v>
      </c>
      <c r="O4" s="4"/>
      <c r="P4" s="4"/>
      <c r="Q4" s="196"/>
      <c r="R4" s="196"/>
      <c r="S4" s="196"/>
      <c r="T4" s="196"/>
      <c r="U4" s="196"/>
    </row>
    <row r="5" spans="2:21" ht="20.25" customHeight="1" thickBot="1" x14ac:dyDescent="0.2">
      <c r="B5" s="8" t="s">
        <v>82</v>
      </c>
      <c r="C5" s="2"/>
      <c r="D5" s="2"/>
    </row>
    <row r="6" spans="2:21" ht="20.25" customHeight="1" x14ac:dyDescent="0.2">
      <c r="B6" s="187" t="s">
        <v>21</v>
      </c>
      <c r="C6" s="181"/>
      <c r="D6" s="188">
        <v>10</v>
      </c>
      <c r="E6" s="188"/>
      <c r="F6" s="10" t="s">
        <v>22</v>
      </c>
      <c r="G6" s="189" t="s">
        <v>20</v>
      </c>
      <c r="H6" s="181"/>
      <c r="I6" s="188">
        <v>2</v>
      </c>
      <c r="J6" s="188"/>
      <c r="K6" s="10" t="s">
        <v>22</v>
      </c>
      <c r="L6" s="189" t="s">
        <v>63</v>
      </c>
      <c r="M6" s="181"/>
      <c r="N6" s="181"/>
      <c r="O6" s="181"/>
      <c r="P6" s="181" t="s">
        <v>218</v>
      </c>
      <c r="Q6" s="181"/>
      <c r="R6" s="181"/>
      <c r="S6" s="181"/>
      <c r="T6" s="181"/>
      <c r="U6" s="182"/>
    </row>
    <row r="7" spans="2:21" ht="20.25" customHeight="1" thickBot="1" x14ac:dyDescent="0.25">
      <c r="B7" s="183" t="s">
        <v>64</v>
      </c>
      <c r="C7" s="184"/>
      <c r="D7" s="184"/>
      <c r="E7" s="184"/>
      <c r="F7" s="185" t="s">
        <v>342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6"/>
    </row>
    <row r="8" spans="2:21" ht="20.25" customHeight="1" thickBot="1" x14ac:dyDescent="0.2">
      <c r="B8" s="8" t="s">
        <v>1</v>
      </c>
      <c r="C8" s="2"/>
      <c r="D8" s="2"/>
    </row>
    <row r="9" spans="2:21" ht="15" customHeight="1" x14ac:dyDescent="0.2">
      <c r="B9" s="197" t="s">
        <v>122</v>
      </c>
      <c r="C9" s="198"/>
      <c r="D9" s="191"/>
      <c r="E9" s="201" t="s">
        <v>65</v>
      </c>
      <c r="F9" s="190" t="s">
        <v>103</v>
      </c>
      <c r="G9" s="191"/>
      <c r="H9" s="203" t="s">
        <v>299</v>
      </c>
      <c r="I9" s="204"/>
      <c r="J9" s="204"/>
      <c r="K9" s="205"/>
      <c r="L9" s="190" t="s">
        <v>33</v>
      </c>
      <c r="M9" s="198"/>
      <c r="N9" s="198"/>
      <c r="O9" s="191"/>
      <c r="P9" s="210" t="s">
        <v>34</v>
      </c>
      <c r="Q9" s="226"/>
      <c r="R9" s="190" t="s">
        <v>281</v>
      </c>
      <c r="S9" s="198"/>
      <c r="T9" s="198"/>
      <c r="U9" s="208"/>
    </row>
    <row r="10" spans="2:21" ht="15" customHeight="1" x14ac:dyDescent="0.2">
      <c r="B10" s="199"/>
      <c r="C10" s="200"/>
      <c r="D10" s="193"/>
      <c r="E10" s="202"/>
      <c r="F10" s="192"/>
      <c r="G10" s="193"/>
      <c r="H10" s="33" t="s">
        <v>340</v>
      </c>
      <c r="I10" s="33" t="s">
        <v>341</v>
      </c>
      <c r="J10" s="145" t="s">
        <v>213</v>
      </c>
      <c r="K10" s="33" t="s">
        <v>115</v>
      </c>
      <c r="L10" s="200"/>
      <c r="M10" s="200"/>
      <c r="N10" s="200"/>
      <c r="O10" s="193"/>
      <c r="P10" s="227"/>
      <c r="Q10" s="228"/>
      <c r="R10" s="192"/>
      <c r="S10" s="200"/>
      <c r="T10" s="200"/>
      <c r="U10" s="209"/>
    </row>
    <row r="11" spans="2:21" ht="15" customHeight="1" x14ac:dyDescent="0.2">
      <c r="B11" s="178" t="s">
        <v>23</v>
      </c>
      <c r="C11" s="179"/>
      <c r="D11" s="180"/>
      <c r="E11" s="13" t="s">
        <v>83</v>
      </c>
      <c r="F11" s="163" t="s">
        <v>19</v>
      </c>
      <c r="G11" s="176"/>
      <c r="H11" s="37">
        <v>30</v>
      </c>
      <c r="I11" s="37">
        <v>50</v>
      </c>
      <c r="J11" s="37">
        <v>20</v>
      </c>
      <c r="K11" s="37">
        <f>SUM(H11:J11)</f>
        <v>100</v>
      </c>
      <c r="L11" s="146" t="s">
        <v>35</v>
      </c>
      <c r="M11" s="146"/>
      <c r="N11" s="146"/>
      <c r="O11" s="147"/>
      <c r="P11" s="135">
        <v>150</v>
      </c>
      <c r="Q11" s="15"/>
      <c r="R11" s="135"/>
      <c r="S11" s="15"/>
      <c r="T11" s="15"/>
      <c r="U11" s="7"/>
    </row>
    <row r="12" spans="2:21" ht="15" customHeight="1" x14ac:dyDescent="0.2">
      <c r="B12" s="178" t="s">
        <v>98</v>
      </c>
      <c r="C12" s="179"/>
      <c r="D12" s="180"/>
      <c r="E12" s="13" t="s">
        <v>83</v>
      </c>
      <c r="F12" s="163" t="s">
        <v>59</v>
      </c>
      <c r="G12" s="176"/>
      <c r="H12" s="37">
        <v>20</v>
      </c>
      <c r="I12" s="37">
        <v>50</v>
      </c>
      <c r="J12" s="37">
        <v>30</v>
      </c>
      <c r="K12" s="37">
        <f t="shared" ref="K12:K20" si="0">SUM(H12:J12)</f>
        <v>100</v>
      </c>
      <c r="L12" s="146" t="s">
        <v>35</v>
      </c>
      <c r="M12" s="146"/>
      <c r="N12" s="146"/>
      <c r="O12" s="147"/>
      <c r="P12" s="135">
        <v>120</v>
      </c>
      <c r="Q12" s="15"/>
      <c r="R12" s="135"/>
      <c r="S12" s="15"/>
      <c r="T12" s="15"/>
      <c r="U12" s="7"/>
    </row>
    <row r="13" spans="2:21" ht="15" customHeight="1" x14ac:dyDescent="0.2">
      <c r="B13" s="178" t="s">
        <v>25</v>
      </c>
      <c r="C13" s="179"/>
      <c r="D13" s="180"/>
      <c r="E13" s="13" t="s">
        <v>84</v>
      </c>
      <c r="F13" s="163"/>
      <c r="G13" s="176"/>
      <c r="H13" s="37">
        <v>60</v>
      </c>
      <c r="I13" s="37">
        <v>30</v>
      </c>
      <c r="J13" s="37">
        <v>10</v>
      </c>
      <c r="K13" s="37">
        <f t="shared" si="0"/>
        <v>100</v>
      </c>
      <c r="L13" s="146" t="s">
        <v>36</v>
      </c>
      <c r="M13" s="146"/>
      <c r="N13" s="146"/>
      <c r="O13" s="147"/>
      <c r="P13" s="135">
        <v>60</v>
      </c>
      <c r="Q13" s="15"/>
      <c r="R13" s="135"/>
      <c r="S13" s="15"/>
      <c r="T13" s="15"/>
      <c r="U13" s="7"/>
    </row>
    <row r="14" spans="2:21" ht="15" customHeight="1" x14ac:dyDescent="0.2">
      <c r="B14" s="178" t="s">
        <v>99</v>
      </c>
      <c r="C14" s="179"/>
      <c r="D14" s="180"/>
      <c r="E14" s="13" t="s">
        <v>84</v>
      </c>
      <c r="F14" s="163"/>
      <c r="G14" s="176"/>
      <c r="H14" s="37">
        <v>70</v>
      </c>
      <c r="I14" s="37">
        <v>20</v>
      </c>
      <c r="J14" s="37">
        <v>10</v>
      </c>
      <c r="K14" s="37">
        <f t="shared" si="0"/>
        <v>100</v>
      </c>
      <c r="L14" s="146" t="s">
        <v>36</v>
      </c>
      <c r="M14" s="146"/>
      <c r="N14" s="146"/>
      <c r="O14" s="147"/>
      <c r="P14" s="135">
        <v>50</v>
      </c>
      <c r="Q14" s="15"/>
      <c r="R14" s="135"/>
      <c r="S14" s="15"/>
      <c r="T14" s="15"/>
      <c r="U14" s="7"/>
    </row>
    <row r="15" spans="2:21" ht="15" customHeight="1" x14ac:dyDescent="0.2">
      <c r="B15" s="177" t="s">
        <v>27</v>
      </c>
      <c r="C15" s="164"/>
      <c r="D15" s="176"/>
      <c r="E15" s="13" t="s">
        <v>84</v>
      </c>
      <c r="F15" s="163"/>
      <c r="G15" s="176"/>
      <c r="H15" s="37">
        <v>20</v>
      </c>
      <c r="I15" s="37">
        <v>60</v>
      </c>
      <c r="J15" s="37">
        <v>20</v>
      </c>
      <c r="K15" s="37">
        <f t="shared" si="0"/>
        <v>100</v>
      </c>
      <c r="L15" s="146" t="s">
        <v>37</v>
      </c>
      <c r="M15" s="146"/>
      <c r="N15" s="146"/>
      <c r="O15" s="147"/>
      <c r="P15" s="135">
        <v>10</v>
      </c>
      <c r="Q15" s="15"/>
      <c r="R15" s="135"/>
      <c r="S15" s="15"/>
      <c r="T15" s="15"/>
      <c r="U15" s="7"/>
    </row>
    <row r="16" spans="2:21" ht="15" customHeight="1" x14ac:dyDescent="0.2">
      <c r="B16" s="177" t="s">
        <v>100</v>
      </c>
      <c r="C16" s="164"/>
      <c r="D16" s="176"/>
      <c r="E16" s="13" t="s">
        <v>84</v>
      </c>
      <c r="F16" s="163"/>
      <c r="G16" s="176"/>
      <c r="H16" s="37">
        <v>10</v>
      </c>
      <c r="I16" s="37">
        <v>70</v>
      </c>
      <c r="J16" s="37">
        <v>20</v>
      </c>
      <c r="K16" s="37">
        <f t="shared" si="0"/>
        <v>100</v>
      </c>
      <c r="L16" s="146" t="s">
        <v>37</v>
      </c>
      <c r="M16" s="146"/>
      <c r="N16" s="146"/>
      <c r="O16" s="147"/>
      <c r="P16" s="135">
        <v>10</v>
      </c>
      <c r="Q16" s="15"/>
      <c r="R16" s="135"/>
      <c r="S16" s="15"/>
      <c r="T16" s="15"/>
      <c r="U16" s="7"/>
    </row>
    <row r="17" spans="2:21" ht="15" customHeight="1" x14ac:dyDescent="0.2">
      <c r="B17" s="177" t="s">
        <v>29</v>
      </c>
      <c r="C17" s="164"/>
      <c r="D17" s="176"/>
      <c r="E17" s="13" t="s">
        <v>84</v>
      </c>
      <c r="F17" s="163"/>
      <c r="G17" s="176"/>
      <c r="H17" s="37">
        <v>40</v>
      </c>
      <c r="I17" s="37">
        <v>20</v>
      </c>
      <c r="J17" s="37">
        <v>40</v>
      </c>
      <c r="K17" s="37">
        <f t="shared" si="0"/>
        <v>100</v>
      </c>
      <c r="L17" s="146" t="s">
        <v>35</v>
      </c>
      <c r="M17" s="146"/>
      <c r="N17" s="146"/>
      <c r="O17" s="147"/>
      <c r="P17" s="135">
        <v>80</v>
      </c>
      <c r="Q17" s="15"/>
      <c r="R17" s="135"/>
      <c r="S17" s="15"/>
      <c r="T17" s="15"/>
      <c r="U17" s="7"/>
    </row>
    <row r="18" spans="2:21" ht="15" customHeight="1" x14ac:dyDescent="0.2">
      <c r="B18" s="177" t="s">
        <v>101</v>
      </c>
      <c r="C18" s="164"/>
      <c r="D18" s="176"/>
      <c r="E18" s="13" t="s">
        <v>84</v>
      </c>
      <c r="F18" s="163"/>
      <c r="G18" s="176"/>
      <c r="H18" s="37">
        <v>30</v>
      </c>
      <c r="I18" s="37">
        <v>30</v>
      </c>
      <c r="J18" s="37">
        <v>40</v>
      </c>
      <c r="K18" s="37">
        <f t="shared" si="0"/>
        <v>100</v>
      </c>
      <c r="L18" s="146" t="s">
        <v>35</v>
      </c>
      <c r="M18" s="146"/>
      <c r="N18" s="146"/>
      <c r="O18" s="147"/>
      <c r="P18" s="135">
        <v>100</v>
      </c>
      <c r="Q18" s="15"/>
      <c r="R18" s="135"/>
      <c r="S18" s="15"/>
      <c r="T18" s="15"/>
      <c r="U18" s="7"/>
    </row>
    <row r="19" spans="2:21" ht="15" customHeight="1" x14ac:dyDescent="0.2">
      <c r="B19" s="177" t="s">
        <v>31</v>
      </c>
      <c r="C19" s="164"/>
      <c r="D19" s="176"/>
      <c r="E19" s="13" t="s">
        <v>84</v>
      </c>
      <c r="F19" s="163"/>
      <c r="G19" s="176"/>
      <c r="H19" s="37">
        <v>50</v>
      </c>
      <c r="I19" s="37">
        <v>40</v>
      </c>
      <c r="J19" s="37">
        <v>10</v>
      </c>
      <c r="K19" s="37">
        <f t="shared" si="0"/>
        <v>100</v>
      </c>
      <c r="L19" s="146" t="s">
        <v>35</v>
      </c>
      <c r="M19" s="146"/>
      <c r="N19" s="146"/>
      <c r="O19" s="147"/>
      <c r="P19" s="135">
        <v>150</v>
      </c>
      <c r="Q19" s="15"/>
      <c r="R19" s="135"/>
      <c r="S19" s="15"/>
      <c r="T19" s="15"/>
      <c r="U19" s="7"/>
    </row>
    <row r="20" spans="2:21" ht="15" customHeight="1" x14ac:dyDescent="0.2">
      <c r="B20" s="177" t="s">
        <v>102</v>
      </c>
      <c r="C20" s="164"/>
      <c r="D20" s="176"/>
      <c r="E20" s="13" t="s">
        <v>84</v>
      </c>
      <c r="F20" s="163"/>
      <c r="G20" s="176"/>
      <c r="H20" s="37">
        <v>30</v>
      </c>
      <c r="I20" s="37">
        <v>10</v>
      </c>
      <c r="J20" s="37">
        <v>60</v>
      </c>
      <c r="K20" s="37">
        <f t="shared" si="0"/>
        <v>100</v>
      </c>
      <c r="L20" s="146" t="s">
        <v>35</v>
      </c>
      <c r="M20" s="146"/>
      <c r="N20" s="146"/>
      <c r="O20" s="147"/>
      <c r="P20" s="135">
        <v>60</v>
      </c>
      <c r="Q20" s="15"/>
      <c r="R20" s="135"/>
      <c r="S20" s="15"/>
      <c r="T20" s="15"/>
      <c r="U20" s="7"/>
    </row>
    <row r="21" spans="2:21" ht="15" customHeight="1" x14ac:dyDescent="0.2">
      <c r="B21" s="177"/>
      <c r="C21" s="164"/>
      <c r="D21" s="176"/>
      <c r="E21" s="13"/>
      <c r="F21" s="163"/>
      <c r="G21" s="176"/>
      <c r="H21" s="37"/>
      <c r="I21" s="37"/>
      <c r="J21" s="37"/>
      <c r="K21" s="37"/>
      <c r="L21" s="15"/>
      <c r="M21" s="15"/>
      <c r="N21" s="15"/>
      <c r="O21" s="136"/>
      <c r="P21" s="135"/>
      <c r="Q21" s="15"/>
      <c r="R21" s="135"/>
      <c r="S21" s="15"/>
      <c r="T21" s="15"/>
      <c r="U21" s="7"/>
    </row>
    <row r="22" spans="2:21" ht="15" customHeight="1" x14ac:dyDescent="0.2">
      <c r="B22" s="177"/>
      <c r="C22" s="164"/>
      <c r="D22" s="176"/>
      <c r="E22" s="13"/>
      <c r="F22" s="163"/>
      <c r="G22" s="176"/>
      <c r="H22" s="37"/>
      <c r="I22" s="37"/>
      <c r="J22" s="37"/>
      <c r="K22" s="37"/>
      <c r="L22" s="15"/>
      <c r="M22" s="15"/>
      <c r="N22" s="15"/>
      <c r="O22" s="136"/>
      <c r="P22" s="135"/>
      <c r="Q22" s="15"/>
      <c r="R22" s="135"/>
      <c r="S22" s="15"/>
      <c r="T22" s="15"/>
      <c r="U22" s="7"/>
    </row>
    <row r="23" spans="2:21" ht="15" customHeight="1" x14ac:dyDescent="0.2">
      <c r="B23" s="177"/>
      <c r="C23" s="164"/>
      <c r="D23" s="176"/>
      <c r="E23" s="13"/>
      <c r="F23" s="163"/>
      <c r="G23" s="176"/>
      <c r="H23" s="37"/>
      <c r="I23" s="37"/>
      <c r="J23" s="37"/>
      <c r="K23" s="37"/>
      <c r="L23" s="15"/>
      <c r="M23" s="15"/>
      <c r="N23" s="15"/>
      <c r="O23" s="136"/>
      <c r="P23" s="135"/>
      <c r="Q23" s="15"/>
      <c r="R23" s="135"/>
      <c r="S23" s="15"/>
      <c r="T23" s="15"/>
      <c r="U23" s="7"/>
    </row>
    <row r="24" spans="2:21" ht="15" customHeight="1" x14ac:dyDescent="0.2">
      <c r="B24" s="177"/>
      <c r="C24" s="164"/>
      <c r="D24" s="176"/>
      <c r="E24" s="13"/>
      <c r="F24" s="163"/>
      <c r="G24" s="176"/>
      <c r="H24" s="37"/>
      <c r="I24" s="37"/>
      <c r="J24" s="37"/>
      <c r="K24" s="37"/>
      <c r="L24" s="15"/>
      <c r="M24" s="15"/>
      <c r="N24" s="15"/>
      <c r="O24" s="136"/>
      <c r="P24" s="135"/>
      <c r="Q24" s="15"/>
      <c r="R24" s="135"/>
      <c r="S24" s="15"/>
      <c r="T24" s="15"/>
      <c r="U24" s="7"/>
    </row>
    <row r="25" spans="2:21" ht="15" customHeight="1" x14ac:dyDescent="0.2">
      <c r="B25" s="177"/>
      <c r="C25" s="164"/>
      <c r="D25" s="176"/>
      <c r="E25" s="13"/>
      <c r="F25" s="163"/>
      <c r="G25" s="176"/>
      <c r="H25" s="37"/>
      <c r="I25" s="37"/>
      <c r="J25" s="37"/>
      <c r="K25" s="37"/>
      <c r="L25" s="15"/>
      <c r="M25" s="15"/>
      <c r="N25" s="15"/>
      <c r="O25" s="136"/>
      <c r="P25" s="135"/>
      <c r="Q25" s="15"/>
      <c r="R25" s="135"/>
      <c r="S25" s="15"/>
      <c r="T25" s="15"/>
      <c r="U25" s="7"/>
    </row>
    <row r="26" spans="2:21" ht="15" customHeight="1" x14ac:dyDescent="0.2">
      <c r="B26" s="177"/>
      <c r="C26" s="164"/>
      <c r="D26" s="176"/>
      <c r="E26" s="13"/>
      <c r="F26" s="163"/>
      <c r="G26" s="176"/>
      <c r="H26" s="37"/>
      <c r="I26" s="37"/>
      <c r="J26" s="37"/>
      <c r="K26" s="37"/>
      <c r="L26" s="15"/>
      <c r="M26" s="15"/>
      <c r="N26" s="15"/>
      <c r="O26" s="136"/>
      <c r="P26" s="135"/>
      <c r="Q26" s="15"/>
      <c r="R26" s="135"/>
      <c r="S26" s="15"/>
      <c r="T26" s="15"/>
      <c r="U26" s="7"/>
    </row>
    <row r="27" spans="2:21" ht="15" customHeight="1" x14ac:dyDescent="0.2">
      <c r="B27" s="177"/>
      <c r="C27" s="164"/>
      <c r="D27" s="176"/>
      <c r="E27" s="13"/>
      <c r="F27" s="163"/>
      <c r="G27" s="176"/>
      <c r="H27" s="37"/>
      <c r="I27" s="37"/>
      <c r="J27" s="37"/>
      <c r="K27" s="37"/>
      <c r="L27" s="15"/>
      <c r="M27" s="15"/>
      <c r="N27" s="15"/>
      <c r="O27" s="136"/>
      <c r="P27" s="135"/>
      <c r="Q27" s="15"/>
      <c r="R27" s="135"/>
      <c r="S27" s="15"/>
      <c r="T27" s="15"/>
      <c r="U27" s="7"/>
    </row>
    <row r="28" spans="2:21" ht="15" customHeight="1" x14ac:dyDescent="0.2">
      <c r="B28" s="177"/>
      <c r="C28" s="164"/>
      <c r="D28" s="176"/>
      <c r="E28" s="13"/>
      <c r="F28" s="163"/>
      <c r="G28" s="176"/>
      <c r="H28" s="37"/>
      <c r="I28" s="37"/>
      <c r="J28" s="37"/>
      <c r="K28" s="37"/>
      <c r="L28" s="15"/>
      <c r="M28" s="15"/>
      <c r="N28" s="15"/>
      <c r="O28" s="136"/>
      <c r="P28" s="135"/>
      <c r="Q28" s="15"/>
      <c r="R28" s="135"/>
      <c r="S28" s="15"/>
      <c r="T28" s="15"/>
      <c r="U28" s="7"/>
    </row>
    <row r="29" spans="2:21" ht="15" customHeight="1" x14ac:dyDescent="0.2">
      <c r="B29" s="177"/>
      <c r="C29" s="164"/>
      <c r="D29" s="176"/>
      <c r="E29" s="13"/>
      <c r="F29" s="163"/>
      <c r="G29" s="176"/>
      <c r="H29" s="37"/>
      <c r="I29" s="37"/>
      <c r="J29" s="37"/>
      <c r="K29" s="37"/>
      <c r="L29" s="15"/>
      <c r="M29" s="15"/>
      <c r="N29" s="15"/>
      <c r="O29" s="136"/>
      <c r="P29" s="135"/>
      <c r="Q29" s="15"/>
      <c r="R29" s="135"/>
      <c r="S29" s="15"/>
      <c r="T29" s="15"/>
      <c r="U29" s="7"/>
    </row>
    <row r="30" spans="2:21" ht="15" customHeight="1" x14ac:dyDescent="0.2">
      <c r="B30" s="177"/>
      <c r="C30" s="164"/>
      <c r="D30" s="176"/>
      <c r="E30" s="13"/>
      <c r="F30" s="163"/>
      <c r="G30" s="176"/>
      <c r="H30" s="37"/>
      <c r="I30" s="37"/>
      <c r="J30" s="37"/>
      <c r="K30" s="37"/>
      <c r="L30" s="15"/>
      <c r="M30" s="15"/>
      <c r="N30" s="15"/>
      <c r="O30" s="136"/>
      <c r="P30" s="135"/>
      <c r="Q30" s="15"/>
      <c r="R30" s="135"/>
      <c r="S30" s="15"/>
      <c r="T30" s="15"/>
      <c r="U30" s="7"/>
    </row>
    <row r="31" spans="2:21" ht="15" customHeight="1" x14ac:dyDescent="0.2">
      <c r="B31" s="177"/>
      <c r="C31" s="164"/>
      <c r="D31" s="176"/>
      <c r="E31" s="13"/>
      <c r="F31" s="163"/>
      <c r="G31" s="176"/>
      <c r="H31" s="37"/>
      <c r="I31" s="37"/>
      <c r="J31" s="37"/>
      <c r="K31" s="37"/>
      <c r="L31" s="15"/>
      <c r="M31" s="15"/>
      <c r="N31" s="15"/>
      <c r="O31" s="136"/>
      <c r="P31" s="135"/>
      <c r="Q31" s="15"/>
      <c r="R31" s="135"/>
      <c r="S31" s="15"/>
      <c r="T31" s="15"/>
      <c r="U31" s="7"/>
    </row>
    <row r="32" spans="2:21" ht="15" customHeight="1" x14ac:dyDescent="0.2">
      <c r="B32" s="177"/>
      <c r="C32" s="164"/>
      <c r="D32" s="176"/>
      <c r="E32" s="13"/>
      <c r="F32" s="163"/>
      <c r="G32" s="176"/>
      <c r="H32" s="37"/>
      <c r="I32" s="37"/>
      <c r="J32" s="37"/>
      <c r="K32" s="37"/>
      <c r="L32" s="15"/>
      <c r="M32" s="15"/>
      <c r="N32" s="15"/>
      <c r="O32" s="136"/>
      <c r="P32" s="135"/>
      <c r="Q32" s="15"/>
      <c r="R32" s="135"/>
      <c r="S32" s="15"/>
      <c r="T32" s="15"/>
      <c r="U32" s="7"/>
    </row>
    <row r="33" spans="2:21" ht="15" customHeight="1" x14ac:dyDescent="0.2">
      <c r="B33" s="177"/>
      <c r="C33" s="164"/>
      <c r="D33" s="176"/>
      <c r="E33" s="13"/>
      <c r="F33" s="163"/>
      <c r="G33" s="176"/>
      <c r="H33" s="37"/>
      <c r="I33" s="37"/>
      <c r="J33" s="37"/>
      <c r="K33" s="37"/>
      <c r="L33" s="15"/>
      <c r="M33" s="15"/>
      <c r="N33" s="15"/>
      <c r="O33" s="136"/>
      <c r="P33" s="135"/>
      <c r="Q33" s="15"/>
      <c r="R33" s="135"/>
      <c r="S33" s="15"/>
      <c r="T33" s="15"/>
      <c r="U33" s="7"/>
    </row>
    <row r="34" spans="2:21" ht="15" customHeight="1" x14ac:dyDescent="0.2">
      <c r="B34" s="177"/>
      <c r="C34" s="164"/>
      <c r="D34" s="176"/>
      <c r="E34" s="13"/>
      <c r="F34" s="163"/>
      <c r="G34" s="176"/>
      <c r="H34" s="37"/>
      <c r="I34" s="37"/>
      <c r="J34" s="37"/>
      <c r="K34" s="37"/>
      <c r="L34" s="15"/>
      <c r="M34" s="15"/>
      <c r="N34" s="15"/>
      <c r="O34" s="136"/>
      <c r="P34" s="135"/>
      <c r="Q34" s="15"/>
      <c r="R34" s="135"/>
      <c r="S34" s="15"/>
      <c r="T34" s="15"/>
      <c r="U34" s="7"/>
    </row>
    <row r="35" spans="2:21" ht="15" customHeight="1" thickBot="1" x14ac:dyDescent="0.25">
      <c r="B35" s="177"/>
      <c r="C35" s="164"/>
      <c r="D35" s="176"/>
      <c r="E35" s="16"/>
      <c r="F35" s="163"/>
      <c r="G35" s="176"/>
      <c r="H35" s="138"/>
      <c r="I35" s="138"/>
      <c r="J35" s="138"/>
      <c r="K35" s="138"/>
      <c r="L35" s="15"/>
      <c r="M35" s="15"/>
      <c r="N35" s="15"/>
      <c r="O35" s="136"/>
      <c r="P35" s="135"/>
      <c r="Q35" s="15"/>
      <c r="R35" s="135"/>
      <c r="S35" s="15"/>
      <c r="T35" s="15"/>
      <c r="U35" s="7"/>
    </row>
    <row r="36" spans="2:21" ht="18" customHeight="1" thickBot="1" x14ac:dyDescent="0.25">
      <c r="B36" s="221" t="s">
        <v>92</v>
      </c>
      <c r="C36" s="222"/>
      <c r="D36" s="222"/>
      <c r="E36" s="222"/>
      <c r="F36" s="222"/>
      <c r="G36" s="223"/>
      <c r="H36" s="148">
        <f>AVERAGE(H11:H35)</f>
        <v>36</v>
      </c>
      <c r="I36" s="148">
        <f t="shared" ref="I36" si="1">AVERAGE(I11:I35)</f>
        <v>38</v>
      </c>
      <c r="J36" s="148" t="s">
        <v>110</v>
      </c>
      <c r="K36" s="148" t="s">
        <v>110</v>
      </c>
      <c r="L36" s="144"/>
      <c r="M36" s="222" t="s">
        <v>343</v>
      </c>
      <c r="N36" s="222"/>
      <c r="O36" s="222"/>
      <c r="P36" s="222"/>
      <c r="Q36" s="223"/>
      <c r="R36" s="219">
        <f>H36+I36</f>
        <v>74</v>
      </c>
      <c r="S36" s="229"/>
      <c r="T36" s="229"/>
      <c r="U36" s="149" t="s">
        <v>120</v>
      </c>
    </row>
    <row r="37" spans="2:21" x14ac:dyDescent="0.2">
      <c r="B37" s="5" t="s">
        <v>85</v>
      </c>
      <c r="C37" s="5" t="s">
        <v>90</v>
      </c>
      <c r="D37" s="5"/>
      <c r="E37" s="2"/>
      <c r="F37" s="2"/>
      <c r="G37" s="2"/>
    </row>
    <row r="38" spans="2:21" x14ac:dyDescent="0.2">
      <c r="B38" s="6" t="s">
        <v>86</v>
      </c>
      <c r="C38" s="6" t="s">
        <v>87</v>
      </c>
      <c r="D38" s="6"/>
      <c r="E38" s="1"/>
      <c r="F38" s="1"/>
      <c r="G38" s="1"/>
    </row>
    <row r="39" spans="2:21" s="2" customFormat="1" ht="20.25" customHeight="1" x14ac:dyDescent="0.15">
      <c r="C39" s="8" t="s">
        <v>79</v>
      </c>
    </row>
    <row r="40" spans="2:21" s="2" customFormat="1" ht="15" customHeight="1" x14ac:dyDescent="0.2">
      <c r="C40" s="20" t="s">
        <v>66</v>
      </c>
      <c r="D40" s="21" t="s">
        <v>5</v>
      </c>
      <c r="E40" s="21"/>
      <c r="F40" s="21"/>
      <c r="G40" s="21"/>
      <c r="H40" s="21"/>
      <c r="I40" s="21" t="s">
        <v>71</v>
      </c>
      <c r="J40" s="21" t="s">
        <v>9</v>
      </c>
      <c r="K40" s="21"/>
      <c r="L40" s="21"/>
      <c r="M40" s="21"/>
      <c r="N40" s="21"/>
      <c r="O40" s="21" t="s">
        <v>76</v>
      </c>
      <c r="P40" s="21" t="s">
        <v>14</v>
      </c>
      <c r="Q40" s="21"/>
      <c r="R40" s="21"/>
      <c r="S40" s="21"/>
      <c r="T40" s="21"/>
      <c r="U40" s="23"/>
    </row>
    <row r="41" spans="2:21" s="2" customFormat="1" ht="15" customHeight="1" x14ac:dyDescent="0.2">
      <c r="C41" s="23" t="s">
        <v>67</v>
      </c>
      <c r="D41" s="2" t="s">
        <v>7</v>
      </c>
      <c r="I41" s="2" t="s">
        <v>72</v>
      </c>
      <c r="J41" s="2" t="s">
        <v>10</v>
      </c>
      <c r="O41" s="2" t="s">
        <v>77</v>
      </c>
      <c r="P41" s="2" t="s">
        <v>91</v>
      </c>
      <c r="U41" s="23"/>
    </row>
    <row r="42" spans="2:21" s="2" customFormat="1" ht="15" customHeight="1" x14ac:dyDescent="0.2">
      <c r="C42" s="23" t="s">
        <v>68</v>
      </c>
      <c r="D42" s="2" t="s">
        <v>6</v>
      </c>
      <c r="I42" s="2" t="s">
        <v>73</v>
      </c>
      <c r="J42" s="2" t="s">
        <v>11</v>
      </c>
      <c r="O42" s="2" t="s">
        <v>78</v>
      </c>
      <c r="P42" s="2" t="s">
        <v>58</v>
      </c>
      <c r="U42" s="23"/>
    </row>
    <row r="43" spans="2:21" s="2" customFormat="1" ht="15" customHeight="1" x14ac:dyDescent="0.2">
      <c r="C43" s="23" t="s">
        <v>69</v>
      </c>
      <c r="D43" s="2" t="s">
        <v>8</v>
      </c>
      <c r="I43" s="2" t="s">
        <v>74</v>
      </c>
      <c r="J43" s="2" t="s">
        <v>12</v>
      </c>
      <c r="U43" s="23"/>
    </row>
    <row r="44" spans="2:21" s="2" customFormat="1" ht="15" customHeight="1" x14ac:dyDescent="0.2">
      <c r="C44" s="24" t="s">
        <v>70</v>
      </c>
      <c r="D44" s="25" t="s">
        <v>17</v>
      </c>
      <c r="E44" s="25"/>
      <c r="F44" s="25"/>
      <c r="G44" s="25"/>
      <c r="H44" s="25"/>
      <c r="I44" s="25" t="s">
        <v>75</v>
      </c>
      <c r="J44" s="25" t="s">
        <v>13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3"/>
    </row>
    <row r="45" spans="2:21" s="2" customFormat="1" ht="20.25" customHeight="1" thickBot="1" x14ac:dyDescent="0.2">
      <c r="B45" s="8" t="s">
        <v>81</v>
      </c>
    </row>
    <row r="46" spans="2:21" s="2" customFormat="1" ht="20.25" customHeight="1" thickBot="1" x14ac:dyDescent="0.25">
      <c r="B46" s="216"/>
      <c r="C46" s="217"/>
      <c r="D46" s="217"/>
      <c r="E46" s="217"/>
      <c r="F46" s="217"/>
      <c r="G46" s="31" t="s">
        <v>22</v>
      </c>
      <c r="H46" s="45"/>
      <c r="I46" s="218" t="s">
        <v>80</v>
      </c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</row>
    <row r="47" spans="2:21" ht="20.25" customHeight="1" thickBot="1" x14ac:dyDescent="0.2">
      <c r="B47" s="8" t="s">
        <v>60</v>
      </c>
      <c r="C47" s="2"/>
      <c r="D47" s="2"/>
      <c r="E47" s="1"/>
      <c r="F47" s="1"/>
      <c r="G47" s="1"/>
    </row>
    <row r="48" spans="2:21" ht="20.25" customHeight="1" x14ac:dyDescent="0.2">
      <c r="B48" s="166" t="s">
        <v>61</v>
      </c>
      <c r="C48" s="167"/>
      <c r="D48" s="167"/>
      <c r="E48" s="167"/>
      <c r="F48" s="170" t="s">
        <v>62</v>
      </c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2"/>
    </row>
    <row r="49" spans="2:21" ht="79.5" customHeight="1" thickBot="1" x14ac:dyDescent="0.25">
      <c r="B49" s="168"/>
      <c r="C49" s="169"/>
      <c r="D49" s="169"/>
      <c r="E49" s="169"/>
      <c r="F49" s="173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5"/>
    </row>
    <row r="50" spans="2:21" s="2" customFormat="1" ht="12" x14ac:dyDescent="0.2"/>
    <row r="51" spans="2:21" s="2" customFormat="1" ht="12" x14ac:dyDescent="0.2"/>
    <row r="52" spans="2:21" s="2" customFormat="1" ht="12" x14ac:dyDescent="0.2"/>
  </sheetData>
  <mergeCells count="78">
    <mergeCell ref="B48:E49"/>
    <mergeCell ref="F48:U49"/>
    <mergeCell ref="R36:T36"/>
    <mergeCell ref="M36:Q36"/>
    <mergeCell ref="B36:G36"/>
    <mergeCell ref="B46:F46"/>
    <mergeCell ref="I46:J46"/>
    <mergeCell ref="K46:T46"/>
    <mergeCell ref="B35:D35"/>
    <mergeCell ref="F35:G35"/>
    <mergeCell ref="B34:D34"/>
    <mergeCell ref="F34:G34"/>
    <mergeCell ref="B33:D33"/>
    <mergeCell ref="F33:G33"/>
    <mergeCell ref="B32:D32"/>
    <mergeCell ref="F32:G32"/>
    <mergeCell ref="B31:D31"/>
    <mergeCell ref="F31:G31"/>
    <mergeCell ref="B30:D30"/>
    <mergeCell ref="F30:G30"/>
    <mergeCell ref="B29:D29"/>
    <mergeCell ref="F29:G29"/>
    <mergeCell ref="B28:D28"/>
    <mergeCell ref="F28:G28"/>
    <mergeCell ref="B27:D27"/>
    <mergeCell ref="F27:G27"/>
    <mergeCell ref="B26:D26"/>
    <mergeCell ref="F26:G26"/>
    <mergeCell ref="B25:D25"/>
    <mergeCell ref="F25:G25"/>
    <mergeCell ref="B24:D24"/>
    <mergeCell ref="F24:G24"/>
    <mergeCell ref="B23:D23"/>
    <mergeCell ref="F23:G23"/>
    <mergeCell ref="B22:D22"/>
    <mergeCell ref="F22:G22"/>
    <mergeCell ref="B21:D21"/>
    <mergeCell ref="F21:G21"/>
    <mergeCell ref="B20:D20"/>
    <mergeCell ref="F20:G20"/>
    <mergeCell ref="B19:D19"/>
    <mergeCell ref="F19:G19"/>
    <mergeCell ref="B18:D18"/>
    <mergeCell ref="F18:G18"/>
    <mergeCell ref="B17:D17"/>
    <mergeCell ref="F17:G17"/>
    <mergeCell ref="B16:D16"/>
    <mergeCell ref="F16:G16"/>
    <mergeCell ref="B15:D15"/>
    <mergeCell ref="F15:G15"/>
    <mergeCell ref="B14:D14"/>
    <mergeCell ref="F14:G14"/>
    <mergeCell ref="B13:D13"/>
    <mergeCell ref="F13:G13"/>
    <mergeCell ref="B12:D12"/>
    <mergeCell ref="F12:G12"/>
    <mergeCell ref="B11:D11"/>
    <mergeCell ref="F11:G11"/>
    <mergeCell ref="P6:U6"/>
    <mergeCell ref="B7:E7"/>
    <mergeCell ref="F7:U7"/>
    <mergeCell ref="B9:D10"/>
    <mergeCell ref="E9:E10"/>
    <mergeCell ref="F9:G10"/>
    <mergeCell ref="H9:K9"/>
    <mergeCell ref="L9:O10"/>
    <mergeCell ref="P9:Q10"/>
    <mergeCell ref="R9:U10"/>
    <mergeCell ref="B6:C6"/>
    <mergeCell ref="D6:E6"/>
    <mergeCell ref="G6:H6"/>
    <mergeCell ref="I6:J6"/>
    <mergeCell ref="L6:O6"/>
    <mergeCell ref="B2:U2"/>
    <mergeCell ref="E3:L3"/>
    <mergeCell ref="Q3:U3"/>
    <mergeCell ref="E4:L4"/>
    <mergeCell ref="Q4:U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U52"/>
  <sheetViews>
    <sheetView showGridLines="0" view="pageBreakPreview" topLeftCell="A35" zoomScaleNormal="100" zoomScaleSheetLayoutView="100" workbookViewId="0">
      <selection activeCell="X39" sqref="X39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1" spans="2:21" x14ac:dyDescent="0.2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2:21" ht="20.25" customHeight="1" x14ac:dyDescent="0.2">
      <c r="B2" s="194" t="s">
        <v>338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2:21" ht="20.25" customHeight="1" x14ac:dyDescent="0.2">
      <c r="B3" s="3" t="s">
        <v>0</v>
      </c>
      <c r="C3" s="3"/>
      <c r="D3" s="3"/>
      <c r="E3" s="195"/>
      <c r="F3" s="195"/>
      <c r="G3" s="195"/>
      <c r="H3" s="195"/>
      <c r="I3" s="195"/>
      <c r="J3" s="195"/>
      <c r="K3" s="195"/>
      <c r="L3" s="195"/>
      <c r="M3" s="1"/>
      <c r="N3" s="9" t="s">
        <v>2</v>
      </c>
      <c r="O3" s="9"/>
      <c r="P3" s="9"/>
      <c r="Q3" s="195"/>
      <c r="R3" s="195"/>
      <c r="S3" s="195"/>
      <c r="T3" s="195"/>
      <c r="U3" s="195"/>
    </row>
    <row r="4" spans="2:21" ht="20.25" customHeight="1" x14ac:dyDescent="0.2">
      <c r="B4" s="4" t="s">
        <v>3</v>
      </c>
      <c r="C4" s="4"/>
      <c r="D4" s="4"/>
      <c r="E4" s="196"/>
      <c r="F4" s="196"/>
      <c r="G4" s="196"/>
      <c r="H4" s="196"/>
      <c r="I4" s="196"/>
      <c r="J4" s="196"/>
      <c r="K4" s="196"/>
      <c r="L4" s="196"/>
      <c r="M4" s="1"/>
      <c r="N4" s="4" t="s">
        <v>4</v>
      </c>
      <c r="O4" s="4"/>
      <c r="P4" s="4"/>
      <c r="Q4" s="196"/>
      <c r="R4" s="196"/>
      <c r="S4" s="196"/>
      <c r="T4" s="196"/>
      <c r="U4" s="196"/>
    </row>
    <row r="5" spans="2:21" ht="20.25" customHeight="1" thickBot="1" x14ac:dyDescent="0.2">
      <c r="B5" s="8" t="s">
        <v>82</v>
      </c>
      <c r="C5" s="2"/>
      <c r="D5" s="2"/>
    </row>
    <row r="6" spans="2:21" ht="20.25" customHeight="1" x14ac:dyDescent="0.2">
      <c r="B6" s="187" t="s">
        <v>21</v>
      </c>
      <c r="C6" s="181"/>
      <c r="D6" s="188">
        <v>100</v>
      </c>
      <c r="E6" s="188"/>
      <c r="F6" s="10" t="s">
        <v>22</v>
      </c>
      <c r="G6" s="189" t="s">
        <v>20</v>
      </c>
      <c r="H6" s="181"/>
      <c r="I6" s="188">
        <v>20</v>
      </c>
      <c r="J6" s="188"/>
      <c r="K6" s="10" t="s">
        <v>22</v>
      </c>
      <c r="L6" s="189" t="s">
        <v>63</v>
      </c>
      <c r="M6" s="181"/>
      <c r="N6" s="181"/>
      <c r="O6" s="181"/>
      <c r="P6" s="181" t="s">
        <v>218</v>
      </c>
      <c r="Q6" s="181"/>
      <c r="R6" s="181"/>
      <c r="S6" s="181"/>
      <c r="T6" s="181"/>
      <c r="U6" s="182"/>
    </row>
    <row r="7" spans="2:21" ht="20.25" customHeight="1" thickBot="1" x14ac:dyDescent="0.25">
      <c r="B7" s="183" t="s">
        <v>64</v>
      </c>
      <c r="C7" s="184"/>
      <c r="D7" s="184"/>
      <c r="E7" s="184"/>
      <c r="F7" s="185" t="s">
        <v>133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6"/>
    </row>
    <row r="8" spans="2:21" ht="20.25" customHeight="1" thickBot="1" x14ac:dyDescent="0.2">
      <c r="B8" s="8" t="s">
        <v>93</v>
      </c>
      <c r="C8" s="2"/>
      <c r="D8" s="2"/>
    </row>
    <row r="9" spans="2:21" ht="15" customHeight="1" x14ac:dyDescent="0.2">
      <c r="B9" s="197" t="s">
        <v>108</v>
      </c>
      <c r="C9" s="198"/>
      <c r="D9" s="191"/>
      <c r="E9" s="201" t="s">
        <v>65</v>
      </c>
      <c r="F9" s="201" t="s">
        <v>103</v>
      </c>
      <c r="G9" s="201"/>
      <c r="H9" s="198" t="s">
        <v>109</v>
      </c>
      <c r="I9" s="198"/>
      <c r="J9" s="191"/>
      <c r="K9" s="203" t="s">
        <v>130</v>
      </c>
      <c r="L9" s="204"/>
      <c r="M9" s="204"/>
      <c r="N9" s="205"/>
      <c r="O9" s="190" t="s">
        <v>281</v>
      </c>
      <c r="P9" s="198"/>
      <c r="Q9" s="198"/>
      <c r="R9" s="198"/>
      <c r="S9" s="198"/>
      <c r="T9" s="198"/>
      <c r="U9" s="208"/>
    </row>
    <row r="10" spans="2:21" ht="15" customHeight="1" x14ac:dyDescent="0.2">
      <c r="B10" s="199"/>
      <c r="C10" s="200"/>
      <c r="D10" s="193"/>
      <c r="E10" s="202"/>
      <c r="F10" s="202"/>
      <c r="G10" s="202"/>
      <c r="H10" s="200"/>
      <c r="I10" s="200"/>
      <c r="J10" s="193"/>
      <c r="K10" s="206" t="s">
        <v>131</v>
      </c>
      <c r="L10" s="207"/>
      <c r="M10" s="206" t="s">
        <v>132</v>
      </c>
      <c r="N10" s="207"/>
      <c r="O10" s="192"/>
      <c r="P10" s="200"/>
      <c r="Q10" s="200"/>
      <c r="R10" s="200"/>
      <c r="S10" s="200"/>
      <c r="T10" s="200"/>
      <c r="U10" s="209"/>
    </row>
    <row r="11" spans="2:21" ht="15" customHeight="1" x14ac:dyDescent="0.2">
      <c r="B11" s="236" t="s">
        <v>107</v>
      </c>
      <c r="C11" s="231"/>
      <c r="D11" s="233"/>
      <c r="E11" s="33" t="s">
        <v>116</v>
      </c>
      <c r="F11" s="230" t="s">
        <v>118</v>
      </c>
      <c r="G11" s="233"/>
      <c r="H11" s="32">
        <v>0.5</v>
      </c>
      <c r="I11" s="32" t="s">
        <v>110</v>
      </c>
      <c r="J11" s="32">
        <v>5</v>
      </c>
      <c r="K11" s="206">
        <v>3</v>
      </c>
      <c r="L11" s="207"/>
      <c r="M11" s="206">
        <v>7</v>
      </c>
      <c r="N11" s="207"/>
      <c r="O11" s="230"/>
      <c r="P11" s="231"/>
      <c r="Q11" s="231"/>
      <c r="R11" s="231"/>
      <c r="S11" s="231"/>
      <c r="T11" s="231"/>
      <c r="U11" s="232"/>
    </row>
    <row r="12" spans="2:21" ht="15" customHeight="1" x14ac:dyDescent="0.2">
      <c r="B12" s="236" t="s">
        <v>107</v>
      </c>
      <c r="C12" s="231"/>
      <c r="D12" s="233"/>
      <c r="E12" s="33" t="s">
        <v>116</v>
      </c>
      <c r="F12" s="230" t="s">
        <v>118</v>
      </c>
      <c r="G12" s="233"/>
      <c r="H12" s="11">
        <v>5.5</v>
      </c>
      <c r="I12" s="32" t="s">
        <v>110</v>
      </c>
      <c r="J12" s="11">
        <v>10</v>
      </c>
      <c r="K12" s="206">
        <v>4</v>
      </c>
      <c r="L12" s="207"/>
      <c r="M12" s="206">
        <v>6</v>
      </c>
      <c r="N12" s="207"/>
      <c r="O12" s="230"/>
      <c r="P12" s="231"/>
      <c r="Q12" s="231"/>
      <c r="R12" s="231"/>
      <c r="S12" s="231"/>
      <c r="T12" s="231"/>
      <c r="U12" s="232"/>
    </row>
    <row r="13" spans="2:21" ht="15" customHeight="1" x14ac:dyDescent="0.2">
      <c r="B13" s="236" t="s">
        <v>107</v>
      </c>
      <c r="C13" s="231"/>
      <c r="D13" s="233"/>
      <c r="E13" s="33" t="s">
        <v>116</v>
      </c>
      <c r="F13" s="230" t="s">
        <v>118</v>
      </c>
      <c r="G13" s="233"/>
      <c r="H13" s="11">
        <v>10.5</v>
      </c>
      <c r="I13" s="32" t="s">
        <v>110</v>
      </c>
      <c r="J13" s="11">
        <v>15</v>
      </c>
      <c r="K13" s="206">
        <v>5</v>
      </c>
      <c r="L13" s="207"/>
      <c r="M13" s="206">
        <v>5</v>
      </c>
      <c r="N13" s="207"/>
      <c r="O13" s="230"/>
      <c r="P13" s="231"/>
      <c r="Q13" s="231"/>
      <c r="R13" s="231"/>
      <c r="S13" s="231"/>
      <c r="T13" s="231"/>
      <c r="U13" s="232"/>
    </row>
    <row r="14" spans="2:21" ht="15" customHeight="1" x14ac:dyDescent="0.2">
      <c r="B14" s="236" t="s">
        <v>107</v>
      </c>
      <c r="C14" s="231"/>
      <c r="D14" s="233"/>
      <c r="E14" s="33" t="s">
        <v>116</v>
      </c>
      <c r="F14" s="230" t="s">
        <v>118</v>
      </c>
      <c r="G14" s="233"/>
      <c r="H14" s="11">
        <v>15.5</v>
      </c>
      <c r="I14" s="32" t="s">
        <v>110</v>
      </c>
      <c r="J14" s="11">
        <v>20</v>
      </c>
      <c r="K14" s="206">
        <v>4</v>
      </c>
      <c r="L14" s="207"/>
      <c r="M14" s="206">
        <v>6</v>
      </c>
      <c r="N14" s="207"/>
      <c r="O14" s="230"/>
      <c r="P14" s="231"/>
      <c r="Q14" s="231"/>
      <c r="R14" s="231"/>
      <c r="S14" s="231"/>
      <c r="T14" s="231"/>
      <c r="U14" s="232"/>
    </row>
    <row r="15" spans="2:21" ht="15" customHeight="1" x14ac:dyDescent="0.2">
      <c r="B15" s="236" t="s">
        <v>107</v>
      </c>
      <c r="C15" s="231"/>
      <c r="D15" s="233"/>
      <c r="E15" s="33" t="s">
        <v>116</v>
      </c>
      <c r="F15" s="230" t="s">
        <v>118</v>
      </c>
      <c r="G15" s="233"/>
      <c r="H15" s="11">
        <v>20.5</v>
      </c>
      <c r="I15" s="32" t="s">
        <v>110</v>
      </c>
      <c r="J15" s="11">
        <v>25</v>
      </c>
      <c r="K15" s="206">
        <v>3</v>
      </c>
      <c r="L15" s="207"/>
      <c r="M15" s="206">
        <v>7</v>
      </c>
      <c r="N15" s="207"/>
      <c r="O15" s="230"/>
      <c r="P15" s="231"/>
      <c r="Q15" s="231"/>
      <c r="R15" s="231"/>
      <c r="S15" s="231"/>
      <c r="T15" s="231"/>
      <c r="U15" s="232"/>
    </row>
    <row r="16" spans="2:21" ht="15" customHeight="1" x14ac:dyDescent="0.2">
      <c r="B16" s="236" t="s">
        <v>107</v>
      </c>
      <c r="C16" s="231"/>
      <c r="D16" s="233"/>
      <c r="E16" s="33" t="s">
        <v>116</v>
      </c>
      <c r="F16" s="230" t="s">
        <v>118</v>
      </c>
      <c r="G16" s="233"/>
      <c r="H16" s="11">
        <v>25.5</v>
      </c>
      <c r="I16" s="32" t="s">
        <v>110</v>
      </c>
      <c r="J16" s="11">
        <v>30</v>
      </c>
      <c r="K16" s="206">
        <v>2</v>
      </c>
      <c r="L16" s="207"/>
      <c r="M16" s="206">
        <v>8</v>
      </c>
      <c r="N16" s="207"/>
      <c r="O16" s="230"/>
      <c r="P16" s="231"/>
      <c r="Q16" s="231"/>
      <c r="R16" s="231"/>
      <c r="S16" s="231"/>
      <c r="T16" s="231"/>
      <c r="U16" s="232"/>
    </row>
    <row r="17" spans="2:21" ht="15" customHeight="1" x14ac:dyDescent="0.2">
      <c r="B17" s="236"/>
      <c r="C17" s="231"/>
      <c r="D17" s="233"/>
      <c r="E17" s="34"/>
      <c r="F17" s="230"/>
      <c r="G17" s="233"/>
      <c r="H17" s="11"/>
      <c r="I17" s="32"/>
      <c r="J17" s="11"/>
      <c r="K17" s="206"/>
      <c r="L17" s="207"/>
      <c r="M17" s="206"/>
      <c r="N17" s="207"/>
      <c r="O17" s="230"/>
      <c r="P17" s="231"/>
      <c r="Q17" s="231"/>
      <c r="R17" s="231"/>
      <c r="S17" s="231"/>
      <c r="T17" s="231"/>
      <c r="U17" s="232"/>
    </row>
    <row r="18" spans="2:21" ht="15" customHeight="1" x14ac:dyDescent="0.2">
      <c r="B18" s="236" t="s">
        <v>111</v>
      </c>
      <c r="C18" s="231"/>
      <c r="D18" s="233"/>
      <c r="E18" s="37" t="s">
        <v>117</v>
      </c>
      <c r="F18" s="230"/>
      <c r="G18" s="233"/>
      <c r="H18" s="32">
        <v>0.5</v>
      </c>
      <c r="I18" s="32" t="s">
        <v>110</v>
      </c>
      <c r="J18" s="32">
        <v>5</v>
      </c>
      <c r="K18" s="206"/>
      <c r="L18" s="207"/>
      <c r="M18" s="206">
        <v>10</v>
      </c>
      <c r="N18" s="207"/>
      <c r="O18" s="230"/>
      <c r="P18" s="231"/>
      <c r="Q18" s="231"/>
      <c r="R18" s="231"/>
      <c r="S18" s="231"/>
      <c r="T18" s="231"/>
      <c r="U18" s="232"/>
    </row>
    <row r="19" spans="2:21" ht="15" customHeight="1" x14ac:dyDescent="0.2">
      <c r="B19" s="236" t="s">
        <v>111</v>
      </c>
      <c r="C19" s="231"/>
      <c r="D19" s="233"/>
      <c r="E19" s="37" t="s">
        <v>117</v>
      </c>
      <c r="F19" s="230"/>
      <c r="G19" s="233"/>
      <c r="H19" s="11">
        <v>5.5</v>
      </c>
      <c r="I19" s="32" t="s">
        <v>110</v>
      </c>
      <c r="J19" s="11">
        <v>10</v>
      </c>
      <c r="K19" s="206"/>
      <c r="L19" s="207"/>
      <c r="M19" s="206">
        <v>10</v>
      </c>
      <c r="N19" s="207"/>
      <c r="O19" s="230"/>
      <c r="P19" s="231"/>
      <c r="Q19" s="231"/>
      <c r="R19" s="231"/>
      <c r="S19" s="231"/>
      <c r="T19" s="231"/>
      <c r="U19" s="232"/>
    </row>
    <row r="20" spans="2:21" ht="15" customHeight="1" x14ac:dyDescent="0.2">
      <c r="B20" s="236" t="s">
        <v>111</v>
      </c>
      <c r="C20" s="231"/>
      <c r="D20" s="233"/>
      <c r="E20" s="37" t="s">
        <v>117</v>
      </c>
      <c r="F20" s="230"/>
      <c r="G20" s="233"/>
      <c r="H20" s="11">
        <v>10.5</v>
      </c>
      <c r="I20" s="32" t="s">
        <v>110</v>
      </c>
      <c r="J20" s="11">
        <v>15</v>
      </c>
      <c r="K20" s="206"/>
      <c r="L20" s="207"/>
      <c r="M20" s="206">
        <v>10</v>
      </c>
      <c r="N20" s="207"/>
      <c r="O20" s="230"/>
      <c r="P20" s="231"/>
      <c r="Q20" s="231"/>
      <c r="R20" s="231"/>
      <c r="S20" s="231"/>
      <c r="T20" s="231"/>
      <c r="U20" s="232"/>
    </row>
    <row r="21" spans="2:21" ht="15" customHeight="1" x14ac:dyDescent="0.2">
      <c r="B21" s="236" t="s">
        <v>111</v>
      </c>
      <c r="C21" s="231"/>
      <c r="D21" s="233"/>
      <c r="E21" s="37" t="s">
        <v>117</v>
      </c>
      <c r="F21" s="230"/>
      <c r="G21" s="233"/>
      <c r="H21" s="11">
        <v>15.5</v>
      </c>
      <c r="I21" s="32" t="s">
        <v>110</v>
      </c>
      <c r="J21" s="11">
        <v>20</v>
      </c>
      <c r="K21" s="206">
        <v>1</v>
      </c>
      <c r="L21" s="207"/>
      <c r="M21" s="206">
        <v>9</v>
      </c>
      <c r="N21" s="207"/>
      <c r="O21" s="230"/>
      <c r="P21" s="231"/>
      <c r="Q21" s="231"/>
      <c r="R21" s="231"/>
      <c r="S21" s="231"/>
      <c r="T21" s="231"/>
      <c r="U21" s="232"/>
    </row>
    <row r="22" spans="2:21" ht="15" customHeight="1" x14ac:dyDescent="0.2">
      <c r="B22" s="236" t="s">
        <v>111</v>
      </c>
      <c r="C22" s="231"/>
      <c r="D22" s="233"/>
      <c r="E22" s="37" t="s">
        <v>117</v>
      </c>
      <c r="F22" s="230"/>
      <c r="G22" s="233"/>
      <c r="H22" s="11">
        <v>20.5</v>
      </c>
      <c r="I22" s="32" t="s">
        <v>110</v>
      </c>
      <c r="J22" s="11">
        <v>25</v>
      </c>
      <c r="K22" s="206">
        <v>2</v>
      </c>
      <c r="L22" s="207"/>
      <c r="M22" s="206">
        <v>8</v>
      </c>
      <c r="N22" s="207"/>
      <c r="O22" s="230"/>
      <c r="P22" s="231"/>
      <c r="Q22" s="231"/>
      <c r="R22" s="231"/>
      <c r="S22" s="231"/>
      <c r="T22" s="231"/>
      <c r="U22" s="232"/>
    </row>
    <row r="23" spans="2:21" ht="15" customHeight="1" x14ac:dyDescent="0.2">
      <c r="B23" s="236" t="s">
        <v>111</v>
      </c>
      <c r="C23" s="231"/>
      <c r="D23" s="233"/>
      <c r="E23" s="37" t="s">
        <v>117</v>
      </c>
      <c r="F23" s="230"/>
      <c r="G23" s="233"/>
      <c r="H23" s="11">
        <v>25.5</v>
      </c>
      <c r="I23" s="32" t="s">
        <v>110</v>
      </c>
      <c r="J23" s="11">
        <v>30</v>
      </c>
      <c r="K23" s="206">
        <v>1</v>
      </c>
      <c r="L23" s="207"/>
      <c r="M23" s="206">
        <v>9</v>
      </c>
      <c r="N23" s="207"/>
      <c r="O23" s="230"/>
      <c r="P23" s="231"/>
      <c r="Q23" s="231"/>
      <c r="R23" s="231"/>
      <c r="S23" s="231"/>
      <c r="T23" s="231"/>
      <c r="U23" s="232"/>
    </row>
    <row r="24" spans="2:21" ht="15" customHeight="1" x14ac:dyDescent="0.2">
      <c r="B24" s="236"/>
      <c r="C24" s="231"/>
      <c r="D24" s="233"/>
      <c r="E24" s="34"/>
      <c r="F24" s="230"/>
      <c r="G24" s="233"/>
      <c r="H24" s="11"/>
      <c r="I24" s="32"/>
      <c r="J24" s="11"/>
      <c r="K24" s="206"/>
      <c r="L24" s="207"/>
      <c r="M24" s="206"/>
      <c r="N24" s="207"/>
      <c r="O24" s="230"/>
      <c r="P24" s="231"/>
      <c r="Q24" s="231"/>
      <c r="R24" s="231"/>
      <c r="S24" s="231"/>
      <c r="T24" s="231"/>
      <c r="U24" s="232"/>
    </row>
    <row r="25" spans="2:21" ht="15" customHeight="1" x14ac:dyDescent="0.2">
      <c r="B25" s="236" t="s">
        <v>112</v>
      </c>
      <c r="C25" s="231"/>
      <c r="D25" s="233"/>
      <c r="E25" s="37" t="s">
        <v>117</v>
      </c>
      <c r="F25" s="230"/>
      <c r="G25" s="233"/>
      <c r="H25" s="32">
        <v>0.5</v>
      </c>
      <c r="I25" s="32" t="s">
        <v>110</v>
      </c>
      <c r="J25" s="32">
        <v>5</v>
      </c>
      <c r="K25" s="206"/>
      <c r="L25" s="207"/>
      <c r="M25" s="206">
        <v>10</v>
      </c>
      <c r="N25" s="207"/>
      <c r="O25" s="230"/>
      <c r="P25" s="231"/>
      <c r="Q25" s="231"/>
      <c r="R25" s="231"/>
      <c r="S25" s="231"/>
      <c r="T25" s="231"/>
      <c r="U25" s="232"/>
    </row>
    <row r="26" spans="2:21" ht="15" customHeight="1" x14ac:dyDescent="0.2">
      <c r="B26" s="236" t="s">
        <v>112</v>
      </c>
      <c r="C26" s="231"/>
      <c r="D26" s="233"/>
      <c r="E26" s="37" t="s">
        <v>117</v>
      </c>
      <c r="F26" s="230"/>
      <c r="G26" s="233"/>
      <c r="H26" s="11">
        <v>5.5</v>
      </c>
      <c r="I26" s="32" t="s">
        <v>110</v>
      </c>
      <c r="J26" s="11">
        <v>10</v>
      </c>
      <c r="K26" s="206"/>
      <c r="L26" s="207"/>
      <c r="M26" s="206">
        <v>10</v>
      </c>
      <c r="N26" s="207"/>
      <c r="O26" s="230"/>
      <c r="P26" s="231"/>
      <c r="Q26" s="231"/>
      <c r="R26" s="231"/>
      <c r="S26" s="231"/>
      <c r="T26" s="231"/>
      <c r="U26" s="232"/>
    </row>
    <row r="27" spans="2:21" ht="15" customHeight="1" x14ac:dyDescent="0.2">
      <c r="B27" s="236" t="s">
        <v>112</v>
      </c>
      <c r="C27" s="231"/>
      <c r="D27" s="233"/>
      <c r="E27" s="37" t="s">
        <v>117</v>
      </c>
      <c r="F27" s="230"/>
      <c r="G27" s="233"/>
      <c r="H27" s="11">
        <v>10.5</v>
      </c>
      <c r="I27" s="32" t="s">
        <v>110</v>
      </c>
      <c r="J27" s="11">
        <v>15</v>
      </c>
      <c r="K27" s="206"/>
      <c r="L27" s="207"/>
      <c r="M27" s="206">
        <v>10</v>
      </c>
      <c r="N27" s="207"/>
      <c r="O27" s="230"/>
      <c r="P27" s="231"/>
      <c r="Q27" s="231"/>
      <c r="R27" s="231"/>
      <c r="S27" s="231"/>
      <c r="T27" s="231"/>
      <c r="U27" s="232"/>
    </row>
    <row r="28" spans="2:21" ht="15" customHeight="1" x14ac:dyDescent="0.2">
      <c r="B28" s="236" t="s">
        <v>112</v>
      </c>
      <c r="C28" s="231"/>
      <c r="D28" s="233"/>
      <c r="E28" s="37" t="s">
        <v>117</v>
      </c>
      <c r="F28" s="230"/>
      <c r="G28" s="233"/>
      <c r="H28" s="11">
        <v>15.5</v>
      </c>
      <c r="I28" s="32" t="s">
        <v>110</v>
      </c>
      <c r="J28" s="11">
        <v>20</v>
      </c>
      <c r="K28" s="206"/>
      <c r="L28" s="207"/>
      <c r="M28" s="206">
        <v>10</v>
      </c>
      <c r="N28" s="207"/>
      <c r="O28" s="230"/>
      <c r="P28" s="231"/>
      <c r="Q28" s="231"/>
      <c r="R28" s="231"/>
      <c r="S28" s="231"/>
      <c r="T28" s="231"/>
      <c r="U28" s="232"/>
    </row>
    <row r="29" spans="2:21" ht="15" customHeight="1" x14ac:dyDescent="0.2">
      <c r="B29" s="236" t="s">
        <v>112</v>
      </c>
      <c r="C29" s="231"/>
      <c r="D29" s="233"/>
      <c r="E29" s="37" t="s">
        <v>117</v>
      </c>
      <c r="F29" s="230"/>
      <c r="G29" s="233"/>
      <c r="H29" s="11">
        <v>20.5</v>
      </c>
      <c r="I29" s="32" t="s">
        <v>110</v>
      </c>
      <c r="J29" s="11">
        <v>25</v>
      </c>
      <c r="K29" s="206"/>
      <c r="L29" s="207"/>
      <c r="M29" s="206">
        <v>10</v>
      </c>
      <c r="N29" s="207"/>
      <c r="O29" s="230"/>
      <c r="P29" s="231"/>
      <c r="Q29" s="231"/>
      <c r="R29" s="231"/>
      <c r="S29" s="231"/>
      <c r="T29" s="231"/>
      <c r="U29" s="232"/>
    </row>
    <row r="30" spans="2:21" ht="15" customHeight="1" x14ac:dyDescent="0.2">
      <c r="B30" s="236" t="s">
        <v>112</v>
      </c>
      <c r="C30" s="231"/>
      <c r="D30" s="233"/>
      <c r="E30" s="37" t="s">
        <v>117</v>
      </c>
      <c r="F30" s="230"/>
      <c r="G30" s="233"/>
      <c r="H30" s="11">
        <v>25.5</v>
      </c>
      <c r="I30" s="32" t="s">
        <v>110</v>
      </c>
      <c r="J30" s="11">
        <v>30</v>
      </c>
      <c r="K30" s="206"/>
      <c r="L30" s="207"/>
      <c r="M30" s="206">
        <v>10</v>
      </c>
      <c r="N30" s="207"/>
      <c r="O30" s="230"/>
      <c r="P30" s="231"/>
      <c r="Q30" s="231"/>
      <c r="R30" s="231"/>
      <c r="S30" s="231"/>
      <c r="T30" s="231"/>
      <c r="U30" s="232"/>
    </row>
    <row r="31" spans="2:21" ht="15" customHeight="1" x14ac:dyDescent="0.2">
      <c r="B31" s="236"/>
      <c r="C31" s="231"/>
      <c r="D31" s="233"/>
      <c r="E31" s="34"/>
      <c r="F31" s="230"/>
      <c r="G31" s="233"/>
      <c r="H31" s="11"/>
      <c r="I31" s="11"/>
      <c r="J31" s="11"/>
      <c r="K31" s="206"/>
      <c r="L31" s="207"/>
      <c r="M31" s="206"/>
      <c r="N31" s="207"/>
      <c r="O31" s="230"/>
      <c r="P31" s="231"/>
      <c r="Q31" s="231"/>
      <c r="R31" s="231"/>
      <c r="S31" s="231"/>
      <c r="T31" s="231"/>
      <c r="U31" s="232"/>
    </row>
    <row r="32" spans="2:21" ht="15" customHeight="1" x14ac:dyDescent="0.2">
      <c r="B32" s="177" t="s">
        <v>113</v>
      </c>
      <c r="C32" s="164"/>
      <c r="D32" s="176"/>
      <c r="E32" s="37" t="s">
        <v>117</v>
      </c>
      <c r="F32" s="230"/>
      <c r="G32" s="233"/>
      <c r="H32" s="32">
        <v>0.5</v>
      </c>
      <c r="I32" s="32" t="s">
        <v>110</v>
      </c>
      <c r="J32" s="32">
        <v>5</v>
      </c>
      <c r="K32" s="206">
        <v>2</v>
      </c>
      <c r="L32" s="207"/>
      <c r="M32" s="206">
        <v>8</v>
      </c>
      <c r="N32" s="207"/>
      <c r="O32" s="230"/>
      <c r="P32" s="231"/>
      <c r="Q32" s="231"/>
      <c r="R32" s="231"/>
      <c r="S32" s="231"/>
      <c r="T32" s="231"/>
      <c r="U32" s="232"/>
    </row>
    <row r="33" spans="2:21" ht="15" customHeight="1" x14ac:dyDescent="0.2">
      <c r="B33" s="177" t="s">
        <v>113</v>
      </c>
      <c r="C33" s="164"/>
      <c r="D33" s="176"/>
      <c r="E33" s="37" t="s">
        <v>117</v>
      </c>
      <c r="F33" s="230"/>
      <c r="G33" s="233"/>
      <c r="H33" s="11">
        <v>5.5</v>
      </c>
      <c r="I33" s="32" t="s">
        <v>110</v>
      </c>
      <c r="J33" s="11">
        <v>10</v>
      </c>
      <c r="K33" s="206">
        <v>2</v>
      </c>
      <c r="L33" s="207"/>
      <c r="M33" s="206">
        <v>8</v>
      </c>
      <c r="N33" s="207"/>
      <c r="O33" s="230"/>
      <c r="P33" s="231"/>
      <c r="Q33" s="231"/>
      <c r="R33" s="231"/>
      <c r="S33" s="231"/>
      <c r="T33" s="231"/>
      <c r="U33" s="232"/>
    </row>
    <row r="34" spans="2:21" ht="15" customHeight="1" x14ac:dyDescent="0.2">
      <c r="B34" s="177" t="s">
        <v>113</v>
      </c>
      <c r="C34" s="164"/>
      <c r="D34" s="176"/>
      <c r="E34" s="37" t="s">
        <v>117</v>
      </c>
      <c r="F34" s="230"/>
      <c r="G34" s="233"/>
      <c r="H34" s="11">
        <v>10.5</v>
      </c>
      <c r="I34" s="32" t="s">
        <v>110</v>
      </c>
      <c r="J34" s="11">
        <v>15</v>
      </c>
      <c r="K34" s="206">
        <v>3</v>
      </c>
      <c r="L34" s="207"/>
      <c r="M34" s="206">
        <v>7</v>
      </c>
      <c r="N34" s="207"/>
      <c r="O34" s="230"/>
      <c r="P34" s="231"/>
      <c r="Q34" s="231"/>
      <c r="R34" s="231"/>
      <c r="S34" s="231"/>
      <c r="T34" s="231"/>
      <c r="U34" s="232"/>
    </row>
    <row r="35" spans="2:21" ht="15" customHeight="1" x14ac:dyDescent="0.2">
      <c r="B35" s="177" t="s">
        <v>113</v>
      </c>
      <c r="C35" s="164"/>
      <c r="D35" s="176"/>
      <c r="E35" s="37" t="s">
        <v>117</v>
      </c>
      <c r="F35" s="230"/>
      <c r="G35" s="233"/>
      <c r="H35" s="11">
        <v>15.5</v>
      </c>
      <c r="I35" s="32" t="s">
        <v>110</v>
      </c>
      <c r="J35" s="11">
        <v>20</v>
      </c>
      <c r="K35" s="206">
        <v>2</v>
      </c>
      <c r="L35" s="207"/>
      <c r="M35" s="206">
        <v>8</v>
      </c>
      <c r="N35" s="207"/>
      <c r="O35" s="230"/>
      <c r="P35" s="231"/>
      <c r="Q35" s="231"/>
      <c r="R35" s="231"/>
      <c r="S35" s="231"/>
      <c r="T35" s="231"/>
      <c r="U35" s="232"/>
    </row>
    <row r="36" spans="2:21" ht="15" customHeight="1" x14ac:dyDescent="0.2">
      <c r="B36" s="177" t="s">
        <v>113</v>
      </c>
      <c r="C36" s="164"/>
      <c r="D36" s="176"/>
      <c r="E36" s="37" t="s">
        <v>117</v>
      </c>
      <c r="F36" s="230"/>
      <c r="G36" s="233"/>
      <c r="H36" s="11">
        <v>20.5</v>
      </c>
      <c r="I36" s="32" t="s">
        <v>110</v>
      </c>
      <c r="J36" s="11">
        <v>25</v>
      </c>
      <c r="K36" s="206">
        <v>3</v>
      </c>
      <c r="L36" s="207"/>
      <c r="M36" s="206">
        <v>7</v>
      </c>
      <c r="N36" s="207"/>
      <c r="O36" s="230"/>
      <c r="P36" s="231"/>
      <c r="Q36" s="231"/>
      <c r="R36" s="231"/>
      <c r="S36" s="231"/>
      <c r="T36" s="231"/>
      <c r="U36" s="232"/>
    </row>
    <row r="37" spans="2:21" ht="15" customHeight="1" x14ac:dyDescent="0.2">
      <c r="B37" s="177" t="s">
        <v>113</v>
      </c>
      <c r="C37" s="164"/>
      <c r="D37" s="176"/>
      <c r="E37" s="37" t="s">
        <v>117</v>
      </c>
      <c r="F37" s="230"/>
      <c r="G37" s="233"/>
      <c r="H37" s="11">
        <v>25.5</v>
      </c>
      <c r="I37" s="32" t="s">
        <v>110</v>
      </c>
      <c r="J37" s="11">
        <v>30</v>
      </c>
      <c r="K37" s="206">
        <v>4</v>
      </c>
      <c r="L37" s="207"/>
      <c r="M37" s="206">
        <v>6</v>
      </c>
      <c r="N37" s="207"/>
      <c r="O37" s="230"/>
      <c r="P37" s="231"/>
      <c r="Q37" s="231"/>
      <c r="R37" s="231"/>
      <c r="S37" s="231"/>
      <c r="T37" s="231"/>
      <c r="U37" s="232"/>
    </row>
    <row r="38" spans="2:21" ht="15" customHeight="1" x14ac:dyDescent="0.2">
      <c r="B38" s="236"/>
      <c r="C38" s="231"/>
      <c r="D38" s="233"/>
      <c r="E38" s="34"/>
      <c r="F38" s="230"/>
      <c r="G38" s="233"/>
      <c r="H38" s="11"/>
      <c r="I38" s="11"/>
      <c r="J38" s="11"/>
      <c r="K38" s="206"/>
      <c r="L38" s="207"/>
      <c r="M38" s="206"/>
      <c r="N38" s="207"/>
      <c r="O38" s="230"/>
      <c r="P38" s="231"/>
      <c r="Q38" s="231"/>
      <c r="R38" s="231"/>
      <c r="S38" s="231"/>
      <c r="T38" s="231"/>
      <c r="U38" s="232"/>
    </row>
    <row r="39" spans="2:21" ht="15" customHeight="1" x14ac:dyDescent="0.2">
      <c r="B39" s="236"/>
      <c r="C39" s="231"/>
      <c r="D39" s="233"/>
      <c r="E39" s="34"/>
      <c r="F39" s="230"/>
      <c r="G39" s="233"/>
      <c r="H39" s="11"/>
      <c r="I39" s="11"/>
      <c r="J39" s="11"/>
      <c r="K39" s="206"/>
      <c r="L39" s="207"/>
      <c r="M39" s="206"/>
      <c r="N39" s="207"/>
      <c r="O39" s="230"/>
      <c r="P39" s="231"/>
      <c r="Q39" s="231"/>
      <c r="R39" s="231"/>
      <c r="S39" s="231"/>
      <c r="T39" s="231"/>
      <c r="U39" s="232"/>
    </row>
    <row r="40" spans="2:21" ht="15" customHeight="1" thickBot="1" x14ac:dyDescent="0.25">
      <c r="B40" s="236"/>
      <c r="C40" s="231"/>
      <c r="D40" s="233"/>
      <c r="E40" s="35"/>
      <c r="F40" s="230"/>
      <c r="G40" s="233"/>
      <c r="H40" s="17"/>
      <c r="I40" s="17"/>
      <c r="J40" s="17"/>
      <c r="K40" s="206"/>
      <c r="L40" s="207"/>
      <c r="M40" s="206"/>
      <c r="N40" s="207"/>
      <c r="O40" s="230"/>
      <c r="P40" s="231"/>
      <c r="Q40" s="231"/>
      <c r="R40" s="231"/>
      <c r="S40" s="231"/>
      <c r="T40" s="231"/>
      <c r="U40" s="232"/>
    </row>
    <row r="41" spans="2:21" ht="18" customHeight="1" thickBot="1" x14ac:dyDescent="0.25">
      <c r="B41" s="237" t="s">
        <v>115</v>
      </c>
      <c r="C41" s="238"/>
      <c r="D41" s="36"/>
      <c r="E41" s="234" t="s">
        <v>119</v>
      </c>
      <c r="F41" s="238"/>
      <c r="G41" s="235"/>
      <c r="H41" s="234">
        <v>120</v>
      </c>
      <c r="I41" s="238"/>
      <c r="J41" s="19" t="s">
        <v>114</v>
      </c>
      <c r="K41" s="234">
        <f>SUM(K11:K40)</f>
        <v>41</v>
      </c>
      <c r="L41" s="235"/>
      <c r="M41" s="234">
        <f t="shared" ref="M41" si="0">SUM(M11:M40)</f>
        <v>199</v>
      </c>
      <c r="N41" s="235"/>
      <c r="O41" s="239">
        <f>K41/M41*100</f>
        <v>20.603015075376884</v>
      </c>
      <c r="P41" s="239"/>
      <c r="Q41" s="239"/>
      <c r="R41" s="239"/>
      <c r="S41" s="239"/>
      <c r="T41" s="239"/>
      <c r="U41" s="134" t="s">
        <v>120</v>
      </c>
    </row>
    <row r="42" spans="2:21" x14ac:dyDescent="0.2">
      <c r="B42" s="5" t="s">
        <v>121</v>
      </c>
      <c r="C42" s="5" t="s">
        <v>90</v>
      </c>
      <c r="D42" s="5"/>
      <c r="E42" s="2"/>
      <c r="F42" s="2"/>
      <c r="G42" s="2"/>
    </row>
    <row r="43" spans="2:21" x14ac:dyDescent="0.2">
      <c r="B43" s="6" t="s">
        <v>86</v>
      </c>
      <c r="C43" s="6" t="s">
        <v>87</v>
      </c>
      <c r="D43" s="6"/>
      <c r="E43" s="1"/>
      <c r="F43" s="1"/>
      <c r="G43" s="1"/>
    </row>
    <row r="44" spans="2:21" s="2" customFormat="1" ht="20.25" customHeight="1" x14ac:dyDescent="0.15">
      <c r="C44" s="8" t="s">
        <v>79</v>
      </c>
    </row>
    <row r="45" spans="2:21" s="2" customFormat="1" ht="15" customHeight="1" x14ac:dyDescent="0.2">
      <c r="C45" s="20" t="s">
        <v>66</v>
      </c>
      <c r="D45" s="21" t="s">
        <v>41</v>
      </c>
      <c r="E45" s="21"/>
      <c r="F45" s="21"/>
      <c r="G45" s="21"/>
      <c r="H45" s="21"/>
      <c r="I45" s="21" t="s">
        <v>68</v>
      </c>
      <c r="J45" s="21" t="s">
        <v>43</v>
      </c>
      <c r="K45" s="21"/>
      <c r="L45" s="21"/>
      <c r="M45" s="21"/>
      <c r="N45" s="21"/>
      <c r="O45" s="21" t="s">
        <v>70</v>
      </c>
      <c r="P45" s="21" t="s">
        <v>15</v>
      </c>
      <c r="Q45" s="21"/>
      <c r="R45" s="21"/>
      <c r="S45" s="21"/>
      <c r="T45" s="22"/>
      <c r="U45" s="23"/>
    </row>
    <row r="46" spans="2:21" s="2" customFormat="1" ht="15" customHeight="1" x14ac:dyDescent="0.2">
      <c r="C46" s="24" t="s">
        <v>67</v>
      </c>
      <c r="D46" s="25" t="s">
        <v>42</v>
      </c>
      <c r="E46" s="25"/>
      <c r="F46" s="25"/>
      <c r="G46" s="25"/>
      <c r="H46" s="25"/>
      <c r="I46" s="25" t="s">
        <v>69</v>
      </c>
      <c r="J46" s="25" t="s">
        <v>44</v>
      </c>
      <c r="K46" s="25"/>
      <c r="L46" s="25"/>
      <c r="M46" s="25"/>
      <c r="N46" s="25"/>
      <c r="O46" s="25" t="s">
        <v>71</v>
      </c>
      <c r="P46" s="25" t="s">
        <v>16</v>
      </c>
      <c r="Q46" s="25"/>
      <c r="R46" s="25"/>
      <c r="S46" s="25"/>
      <c r="T46" s="26"/>
      <c r="U46" s="23"/>
    </row>
    <row r="47" spans="2:21" ht="20.25" customHeight="1" thickBot="1" x14ac:dyDescent="0.2">
      <c r="B47" s="8" t="s">
        <v>60</v>
      </c>
      <c r="C47" s="2"/>
      <c r="D47" s="2"/>
      <c r="E47" s="1"/>
      <c r="F47" s="1"/>
      <c r="G47" s="1"/>
    </row>
    <row r="48" spans="2:21" ht="20.25" customHeight="1" x14ac:dyDescent="0.2">
      <c r="B48" s="166" t="s">
        <v>61</v>
      </c>
      <c r="C48" s="167"/>
      <c r="D48" s="167"/>
      <c r="E48" s="167"/>
      <c r="F48" s="170" t="s">
        <v>62</v>
      </c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2"/>
    </row>
    <row r="49" spans="2:21" ht="102.75" customHeight="1" thickBot="1" x14ac:dyDescent="0.25">
      <c r="B49" s="168"/>
      <c r="C49" s="169"/>
      <c r="D49" s="169"/>
      <c r="E49" s="169"/>
      <c r="F49" s="173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5"/>
    </row>
    <row r="50" spans="2:21" s="2" customFormat="1" ht="12" x14ac:dyDescent="0.2"/>
    <row r="51" spans="2:21" s="2" customFormat="1" ht="12" x14ac:dyDescent="0.2"/>
    <row r="52" spans="2:21" s="2" customFormat="1" ht="12" x14ac:dyDescent="0.2"/>
  </sheetData>
  <mergeCells count="179">
    <mergeCell ref="B36:D36"/>
    <mergeCell ref="B37:D37"/>
    <mergeCell ref="B38:D38"/>
    <mergeCell ref="B39:D39"/>
    <mergeCell ref="B40:D40"/>
    <mergeCell ref="H41:I41"/>
    <mergeCell ref="H9:J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E41:G41"/>
    <mergeCell ref="O41:T41"/>
    <mergeCell ref="O9:U10"/>
    <mergeCell ref="O11:U11"/>
    <mergeCell ref="O12:U12"/>
    <mergeCell ref="O13:U13"/>
    <mergeCell ref="O14:U14"/>
    <mergeCell ref="O15:U15"/>
    <mergeCell ref="O16:U16"/>
    <mergeCell ref="O17:U17"/>
    <mergeCell ref="O18:U18"/>
    <mergeCell ref="O19:U19"/>
    <mergeCell ref="O20:U20"/>
    <mergeCell ref="O21:U21"/>
    <mergeCell ref="O22:U22"/>
    <mergeCell ref="O23:U23"/>
    <mergeCell ref="O24:U24"/>
    <mergeCell ref="F38:G38"/>
    <mergeCell ref="F30:G30"/>
    <mergeCell ref="F31:G31"/>
    <mergeCell ref="F32:G32"/>
    <mergeCell ref="F33:G33"/>
    <mergeCell ref="O38:U38"/>
    <mergeCell ref="O39:U39"/>
    <mergeCell ref="M14:N14"/>
    <mergeCell ref="M15:N15"/>
    <mergeCell ref="M16:N16"/>
    <mergeCell ref="M17:N17"/>
    <mergeCell ref="B41:C41"/>
    <mergeCell ref="E9:E10"/>
    <mergeCell ref="F9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P6:U6"/>
    <mergeCell ref="B7:E7"/>
    <mergeCell ref="F7:U7"/>
    <mergeCell ref="B2:U2"/>
    <mergeCell ref="E3:L3"/>
    <mergeCell ref="Q3:U3"/>
    <mergeCell ref="E4:L4"/>
    <mergeCell ref="Q4:U4"/>
    <mergeCell ref="B6:C6"/>
    <mergeCell ref="D6:E6"/>
    <mergeCell ref="G6:H6"/>
    <mergeCell ref="I6:J6"/>
    <mergeCell ref="L6:O6"/>
    <mergeCell ref="B48:E49"/>
    <mergeCell ref="F48:U49"/>
    <mergeCell ref="B9:D10"/>
    <mergeCell ref="B28:D28"/>
    <mergeCell ref="B29:D29"/>
    <mergeCell ref="B30:D30"/>
    <mergeCell ref="B31:D31"/>
    <mergeCell ref="B32:D32"/>
    <mergeCell ref="B33:D33"/>
    <mergeCell ref="B34:D34"/>
    <mergeCell ref="B35:D35"/>
    <mergeCell ref="K10:L10"/>
    <mergeCell ref="K11:L11"/>
    <mergeCell ref="M11:N11"/>
    <mergeCell ref="M10:N10"/>
    <mergeCell ref="K9:N9"/>
    <mergeCell ref="K12:L12"/>
    <mergeCell ref="K13:L13"/>
    <mergeCell ref="M12:N12"/>
    <mergeCell ref="M13:N13"/>
    <mergeCell ref="K14:L14"/>
    <mergeCell ref="K15:L15"/>
    <mergeCell ref="K16:L16"/>
    <mergeCell ref="K17:L17"/>
    <mergeCell ref="K41:L41"/>
    <mergeCell ref="K32:L32"/>
    <mergeCell ref="K33:L33"/>
    <mergeCell ref="K34:L34"/>
    <mergeCell ref="K35:L35"/>
    <mergeCell ref="K36:L36"/>
    <mergeCell ref="K37:L37"/>
    <mergeCell ref="M22:N22"/>
    <mergeCell ref="M23:N23"/>
    <mergeCell ref="M24:N24"/>
    <mergeCell ref="M25:N25"/>
    <mergeCell ref="M26:N26"/>
    <mergeCell ref="M27:N27"/>
    <mergeCell ref="K39:L39"/>
    <mergeCell ref="M39:N39"/>
    <mergeCell ref="M40:N40"/>
    <mergeCell ref="M41:N41"/>
    <mergeCell ref="K26:L26"/>
    <mergeCell ref="K27:L27"/>
    <mergeCell ref="K28:L28"/>
    <mergeCell ref="K29:L29"/>
    <mergeCell ref="K30:L30"/>
    <mergeCell ref="K31:L31"/>
    <mergeCell ref="M18:N18"/>
    <mergeCell ref="M19:N19"/>
    <mergeCell ref="M20:N20"/>
    <mergeCell ref="M21:N21"/>
    <mergeCell ref="K38:L38"/>
    <mergeCell ref="M34:N34"/>
    <mergeCell ref="M35:N35"/>
    <mergeCell ref="M36:N36"/>
    <mergeCell ref="M37:N37"/>
    <mergeCell ref="M38:N38"/>
    <mergeCell ref="M28:N28"/>
    <mergeCell ref="M29:N29"/>
    <mergeCell ref="M30:N30"/>
    <mergeCell ref="M31:N31"/>
    <mergeCell ref="M32:N32"/>
    <mergeCell ref="M33:N33"/>
    <mergeCell ref="K20:L20"/>
    <mergeCell ref="K21:L21"/>
    <mergeCell ref="K22:L22"/>
    <mergeCell ref="K23:L23"/>
    <mergeCell ref="K24:L24"/>
    <mergeCell ref="K25:L25"/>
    <mergeCell ref="K18:L18"/>
    <mergeCell ref="K19:L19"/>
    <mergeCell ref="O40:U40"/>
    <mergeCell ref="F34:G34"/>
    <mergeCell ref="F35:G35"/>
    <mergeCell ref="F36:G36"/>
    <mergeCell ref="F37:G37"/>
    <mergeCell ref="O25:U25"/>
    <mergeCell ref="O26:U26"/>
    <mergeCell ref="O27:U27"/>
    <mergeCell ref="O28:U28"/>
    <mergeCell ref="O29:U29"/>
    <mergeCell ref="O30:U30"/>
    <mergeCell ref="O31:U31"/>
    <mergeCell ref="O32:U32"/>
    <mergeCell ref="O33:U33"/>
    <mergeCell ref="O34:U34"/>
    <mergeCell ref="O35:U35"/>
    <mergeCell ref="O36:U36"/>
    <mergeCell ref="O37:U37"/>
    <mergeCell ref="F39:G39"/>
    <mergeCell ref="F40:G40"/>
    <mergeCell ref="F28:G28"/>
    <mergeCell ref="F29:G29"/>
    <mergeCell ref="K40:L40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42FF9-6DB1-4D42-A685-F60290C114CA}">
  <dimension ref="B1:U50"/>
  <sheetViews>
    <sheetView showGridLines="0" view="pageBreakPreview" topLeftCell="A39" zoomScaleNormal="100" zoomScaleSheetLayoutView="100" workbookViewId="0">
      <selection activeCell="Z13" sqref="Z13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1" spans="2:21" x14ac:dyDescent="0.2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2:21" ht="20.25" customHeight="1" x14ac:dyDescent="0.2">
      <c r="B2" s="194" t="s">
        <v>337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2:21" ht="20.25" customHeight="1" x14ac:dyDescent="0.2">
      <c r="B3" s="3" t="s">
        <v>0</v>
      </c>
      <c r="C3" s="3"/>
      <c r="D3" s="3"/>
      <c r="E3" s="195"/>
      <c r="F3" s="195"/>
      <c r="G3" s="195"/>
      <c r="H3" s="195"/>
      <c r="I3" s="195"/>
      <c r="J3" s="195"/>
      <c r="K3" s="195"/>
      <c r="L3" s="195"/>
      <c r="M3" s="1"/>
      <c r="N3" s="9" t="s">
        <v>2</v>
      </c>
      <c r="O3" s="9"/>
      <c r="P3" s="9"/>
      <c r="Q3" s="195"/>
      <c r="R3" s="195"/>
      <c r="S3" s="195"/>
      <c r="T3" s="195"/>
      <c r="U3" s="195"/>
    </row>
    <row r="4" spans="2:21" ht="20.25" customHeight="1" x14ac:dyDescent="0.2">
      <c r="B4" s="4" t="s">
        <v>3</v>
      </c>
      <c r="C4" s="4"/>
      <c r="D4" s="4"/>
      <c r="E4" s="196"/>
      <c r="F4" s="196"/>
      <c r="G4" s="196"/>
      <c r="H4" s="196"/>
      <c r="I4" s="196"/>
      <c r="J4" s="196"/>
      <c r="K4" s="196"/>
      <c r="L4" s="196"/>
      <c r="M4" s="1"/>
      <c r="N4" s="4" t="s">
        <v>4</v>
      </c>
      <c r="O4" s="4"/>
      <c r="P4" s="4"/>
      <c r="Q4" s="196"/>
      <c r="R4" s="196"/>
      <c r="S4" s="196"/>
      <c r="T4" s="196"/>
      <c r="U4" s="196"/>
    </row>
    <row r="5" spans="2:21" ht="20.25" customHeight="1" thickBot="1" x14ac:dyDescent="0.2">
      <c r="B5" s="8" t="s">
        <v>82</v>
      </c>
      <c r="C5" s="2"/>
      <c r="D5" s="2"/>
    </row>
    <row r="6" spans="2:21" ht="20.25" customHeight="1" x14ac:dyDescent="0.2">
      <c r="B6" s="187" t="s">
        <v>21</v>
      </c>
      <c r="C6" s="181"/>
      <c r="D6" s="188">
        <v>100</v>
      </c>
      <c r="E6" s="188"/>
      <c r="F6" s="10" t="s">
        <v>22</v>
      </c>
      <c r="G6" s="189" t="s">
        <v>20</v>
      </c>
      <c r="H6" s="181"/>
      <c r="I6" s="188">
        <v>20</v>
      </c>
      <c r="J6" s="188"/>
      <c r="K6" s="10" t="s">
        <v>22</v>
      </c>
      <c r="L6" s="189" t="s">
        <v>63</v>
      </c>
      <c r="M6" s="181"/>
      <c r="N6" s="181"/>
      <c r="O6" s="181"/>
      <c r="P6" s="181" t="s">
        <v>218</v>
      </c>
      <c r="Q6" s="181"/>
      <c r="R6" s="181"/>
      <c r="S6" s="181"/>
      <c r="T6" s="181"/>
      <c r="U6" s="182"/>
    </row>
    <row r="7" spans="2:21" ht="20.25" customHeight="1" thickBot="1" x14ac:dyDescent="0.25">
      <c r="B7" s="183" t="s">
        <v>64</v>
      </c>
      <c r="C7" s="184"/>
      <c r="D7" s="184"/>
      <c r="E7" s="184"/>
      <c r="F7" s="185" t="s">
        <v>297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6"/>
    </row>
    <row r="8" spans="2:21" ht="20.25" customHeight="1" thickBot="1" x14ac:dyDescent="0.2">
      <c r="B8" s="8" t="s">
        <v>93</v>
      </c>
      <c r="C8" s="2"/>
      <c r="D8" s="2"/>
    </row>
    <row r="9" spans="2:21" ht="15" customHeight="1" x14ac:dyDescent="0.2">
      <c r="B9" s="197" t="s">
        <v>296</v>
      </c>
      <c r="C9" s="198"/>
      <c r="D9" s="191"/>
      <c r="E9" s="201" t="s">
        <v>317</v>
      </c>
      <c r="F9" s="190" t="s">
        <v>318</v>
      </c>
      <c r="G9" s="191"/>
      <c r="H9" s="203" t="s">
        <v>299</v>
      </c>
      <c r="I9" s="204"/>
      <c r="J9" s="204"/>
      <c r="K9" s="205"/>
      <c r="L9" s="190" t="s">
        <v>315</v>
      </c>
      <c r="M9" s="191"/>
      <c r="N9" s="190" t="s">
        <v>316</v>
      </c>
      <c r="O9" s="198"/>
      <c r="P9" s="190" t="s">
        <v>281</v>
      </c>
      <c r="Q9" s="198"/>
      <c r="R9" s="198"/>
      <c r="S9" s="198"/>
      <c r="T9" s="198"/>
      <c r="U9" s="208"/>
    </row>
    <row r="10" spans="2:21" ht="15" customHeight="1" x14ac:dyDescent="0.2">
      <c r="B10" s="199"/>
      <c r="C10" s="200"/>
      <c r="D10" s="193"/>
      <c r="E10" s="202"/>
      <c r="F10" s="192"/>
      <c r="G10" s="193"/>
      <c r="H10" s="33" t="s">
        <v>300</v>
      </c>
      <c r="I10" s="33" t="s">
        <v>301</v>
      </c>
      <c r="J10" s="33" t="s">
        <v>302</v>
      </c>
      <c r="K10" s="33" t="s">
        <v>303</v>
      </c>
      <c r="L10" s="192"/>
      <c r="M10" s="193"/>
      <c r="N10" s="192"/>
      <c r="O10" s="200"/>
      <c r="P10" s="192"/>
      <c r="Q10" s="200"/>
      <c r="R10" s="200"/>
      <c r="S10" s="200"/>
      <c r="T10" s="200"/>
      <c r="U10" s="209"/>
    </row>
    <row r="11" spans="2:21" ht="15" customHeight="1" x14ac:dyDescent="0.2">
      <c r="B11" s="236" t="s">
        <v>298</v>
      </c>
      <c r="C11" s="231"/>
      <c r="D11" s="233"/>
      <c r="E11" s="33" t="s">
        <v>83</v>
      </c>
      <c r="F11" s="230" t="s">
        <v>18</v>
      </c>
      <c r="G11" s="233"/>
      <c r="H11" s="33">
        <v>70</v>
      </c>
      <c r="I11" s="33">
        <v>60</v>
      </c>
      <c r="J11" s="33">
        <v>70</v>
      </c>
      <c r="K11" s="33">
        <f>ROUND(AVERAGE(H11:J11),0)</f>
        <v>67</v>
      </c>
      <c r="L11" s="206">
        <v>0</v>
      </c>
      <c r="M11" s="207"/>
      <c r="N11" s="206" t="s">
        <v>334</v>
      </c>
      <c r="O11" s="207"/>
      <c r="P11" s="245"/>
      <c r="Q11" s="246"/>
      <c r="R11" s="246"/>
      <c r="S11" s="246"/>
      <c r="T11" s="246"/>
      <c r="U11" s="247"/>
    </row>
    <row r="12" spans="2:21" ht="15" customHeight="1" x14ac:dyDescent="0.2">
      <c r="B12" s="236" t="s">
        <v>304</v>
      </c>
      <c r="C12" s="231"/>
      <c r="D12" s="233"/>
      <c r="E12" s="33" t="s">
        <v>83</v>
      </c>
      <c r="F12" s="230" t="s">
        <v>18</v>
      </c>
      <c r="G12" s="233"/>
      <c r="H12" s="37">
        <v>50</v>
      </c>
      <c r="I12" s="33">
        <v>60</v>
      </c>
      <c r="J12" s="37">
        <v>60</v>
      </c>
      <c r="K12" s="33">
        <f t="shared" ref="K12:K20" si="0">ROUND(AVERAGE(H12:J12),0)</f>
        <v>57</v>
      </c>
      <c r="L12" s="206">
        <v>5</v>
      </c>
      <c r="M12" s="207"/>
      <c r="N12" s="206" t="s">
        <v>335</v>
      </c>
      <c r="O12" s="207"/>
      <c r="P12" s="245"/>
      <c r="Q12" s="246"/>
      <c r="R12" s="246"/>
      <c r="S12" s="246"/>
      <c r="T12" s="246"/>
      <c r="U12" s="247"/>
    </row>
    <row r="13" spans="2:21" ht="15" customHeight="1" x14ac:dyDescent="0.2">
      <c r="B13" s="236" t="s">
        <v>305</v>
      </c>
      <c r="C13" s="231"/>
      <c r="D13" s="233"/>
      <c r="E13" s="33" t="s">
        <v>83</v>
      </c>
      <c r="F13" s="230" t="s">
        <v>18</v>
      </c>
      <c r="G13" s="233"/>
      <c r="H13" s="37">
        <v>40</v>
      </c>
      <c r="I13" s="33">
        <v>40</v>
      </c>
      <c r="J13" s="37">
        <v>50</v>
      </c>
      <c r="K13" s="33">
        <f t="shared" si="0"/>
        <v>43</v>
      </c>
      <c r="L13" s="206">
        <v>0</v>
      </c>
      <c r="M13" s="207"/>
      <c r="N13" s="206" t="s">
        <v>334</v>
      </c>
      <c r="O13" s="207"/>
      <c r="P13" s="245"/>
      <c r="Q13" s="246"/>
      <c r="R13" s="246"/>
      <c r="S13" s="246"/>
      <c r="T13" s="246"/>
      <c r="U13" s="247"/>
    </row>
    <row r="14" spans="2:21" ht="15" customHeight="1" x14ac:dyDescent="0.2">
      <c r="B14" s="236" t="s">
        <v>306</v>
      </c>
      <c r="C14" s="231"/>
      <c r="D14" s="233"/>
      <c r="E14" s="33" t="s">
        <v>83</v>
      </c>
      <c r="F14" s="230" t="s">
        <v>314</v>
      </c>
      <c r="G14" s="233"/>
      <c r="H14" s="37">
        <v>40</v>
      </c>
      <c r="I14" s="33">
        <v>40</v>
      </c>
      <c r="J14" s="37">
        <v>40</v>
      </c>
      <c r="K14" s="33">
        <f t="shared" si="0"/>
        <v>40</v>
      </c>
      <c r="L14" s="206">
        <v>5</v>
      </c>
      <c r="M14" s="207"/>
      <c r="N14" s="206" t="s">
        <v>319</v>
      </c>
      <c r="O14" s="207"/>
      <c r="P14" s="245"/>
      <c r="Q14" s="246"/>
      <c r="R14" s="246"/>
      <c r="S14" s="246"/>
      <c r="T14" s="246"/>
      <c r="U14" s="247"/>
    </row>
    <row r="15" spans="2:21" ht="15" customHeight="1" x14ac:dyDescent="0.2">
      <c r="B15" s="236" t="s">
        <v>307</v>
      </c>
      <c r="C15" s="231"/>
      <c r="D15" s="233"/>
      <c r="E15" s="33" t="s">
        <v>83</v>
      </c>
      <c r="F15" s="230" t="s">
        <v>314</v>
      </c>
      <c r="G15" s="233"/>
      <c r="H15" s="37">
        <v>50</v>
      </c>
      <c r="I15" s="33">
        <v>60</v>
      </c>
      <c r="J15" s="37">
        <v>60</v>
      </c>
      <c r="K15" s="33">
        <f t="shared" si="0"/>
        <v>57</v>
      </c>
      <c r="L15" s="206">
        <v>0</v>
      </c>
      <c r="M15" s="207"/>
      <c r="N15" s="206" t="s">
        <v>319</v>
      </c>
      <c r="O15" s="207"/>
      <c r="P15" s="245"/>
      <c r="Q15" s="246"/>
      <c r="R15" s="246"/>
      <c r="S15" s="246"/>
      <c r="T15" s="246"/>
      <c r="U15" s="247"/>
    </row>
    <row r="16" spans="2:21" ht="15" customHeight="1" x14ac:dyDescent="0.2">
      <c r="B16" s="236" t="s">
        <v>308</v>
      </c>
      <c r="C16" s="231"/>
      <c r="D16" s="233"/>
      <c r="E16" s="33" t="s">
        <v>84</v>
      </c>
      <c r="F16" s="230"/>
      <c r="G16" s="233"/>
      <c r="H16" s="37">
        <v>80</v>
      </c>
      <c r="I16" s="33">
        <v>90</v>
      </c>
      <c r="J16" s="37">
        <v>80</v>
      </c>
      <c r="K16" s="33">
        <f t="shared" si="0"/>
        <v>83</v>
      </c>
      <c r="L16" s="206">
        <v>0</v>
      </c>
      <c r="M16" s="207"/>
      <c r="N16" s="206" t="s">
        <v>336</v>
      </c>
      <c r="O16" s="207"/>
      <c r="P16" s="245"/>
      <c r="Q16" s="246"/>
      <c r="R16" s="246"/>
      <c r="S16" s="246"/>
      <c r="T16" s="246"/>
      <c r="U16" s="247"/>
    </row>
    <row r="17" spans="2:21" ht="15" customHeight="1" x14ac:dyDescent="0.2">
      <c r="B17" s="236" t="s">
        <v>309</v>
      </c>
      <c r="C17" s="231"/>
      <c r="D17" s="233"/>
      <c r="E17" s="33" t="s">
        <v>84</v>
      </c>
      <c r="F17" s="230"/>
      <c r="G17" s="233"/>
      <c r="H17" s="37">
        <v>100</v>
      </c>
      <c r="I17" s="33">
        <v>80</v>
      </c>
      <c r="J17" s="37">
        <v>90</v>
      </c>
      <c r="K17" s="33">
        <f t="shared" si="0"/>
        <v>90</v>
      </c>
      <c r="L17" s="206">
        <v>0</v>
      </c>
      <c r="M17" s="207"/>
      <c r="N17" s="206" t="s">
        <v>336</v>
      </c>
      <c r="O17" s="207"/>
      <c r="P17" s="245"/>
      <c r="Q17" s="246"/>
      <c r="R17" s="246"/>
      <c r="S17" s="246"/>
      <c r="T17" s="246"/>
      <c r="U17" s="247"/>
    </row>
    <row r="18" spans="2:21" ht="15" customHeight="1" x14ac:dyDescent="0.2">
      <c r="B18" s="236" t="s">
        <v>310</v>
      </c>
      <c r="C18" s="231"/>
      <c r="D18" s="233"/>
      <c r="E18" s="33" t="s">
        <v>84</v>
      </c>
      <c r="F18" s="230"/>
      <c r="G18" s="233"/>
      <c r="H18" s="37">
        <v>90</v>
      </c>
      <c r="I18" s="33">
        <v>90</v>
      </c>
      <c r="J18" s="37">
        <v>80</v>
      </c>
      <c r="K18" s="33">
        <f t="shared" si="0"/>
        <v>87</v>
      </c>
      <c r="L18" s="206">
        <v>0</v>
      </c>
      <c r="M18" s="207"/>
      <c r="N18" s="206" t="s">
        <v>336</v>
      </c>
      <c r="O18" s="207"/>
      <c r="P18" s="245"/>
      <c r="Q18" s="246"/>
      <c r="R18" s="246"/>
      <c r="S18" s="246"/>
      <c r="T18" s="246"/>
      <c r="U18" s="247"/>
    </row>
    <row r="19" spans="2:21" ht="15" customHeight="1" x14ac:dyDescent="0.2">
      <c r="B19" s="236" t="s">
        <v>311</v>
      </c>
      <c r="C19" s="231"/>
      <c r="D19" s="233"/>
      <c r="E19" s="33" t="s">
        <v>84</v>
      </c>
      <c r="F19" s="230"/>
      <c r="G19" s="233"/>
      <c r="H19" s="37">
        <v>80</v>
      </c>
      <c r="I19" s="33">
        <v>90</v>
      </c>
      <c r="J19" s="37">
        <v>90</v>
      </c>
      <c r="K19" s="33">
        <f t="shared" si="0"/>
        <v>87</v>
      </c>
      <c r="L19" s="206">
        <v>0</v>
      </c>
      <c r="M19" s="207"/>
      <c r="N19" s="206" t="s">
        <v>336</v>
      </c>
      <c r="O19" s="207"/>
      <c r="P19" s="245"/>
      <c r="Q19" s="246"/>
      <c r="R19" s="246"/>
      <c r="S19" s="246"/>
      <c r="T19" s="246"/>
      <c r="U19" s="247"/>
    </row>
    <row r="20" spans="2:21" ht="15" customHeight="1" x14ac:dyDescent="0.2">
      <c r="B20" s="236" t="s">
        <v>312</v>
      </c>
      <c r="C20" s="231"/>
      <c r="D20" s="233"/>
      <c r="E20" s="33" t="s">
        <v>84</v>
      </c>
      <c r="F20" s="230"/>
      <c r="G20" s="233"/>
      <c r="H20" s="37">
        <v>70</v>
      </c>
      <c r="I20" s="33">
        <v>60</v>
      </c>
      <c r="J20" s="37">
        <v>70</v>
      </c>
      <c r="K20" s="33">
        <f t="shared" si="0"/>
        <v>67</v>
      </c>
      <c r="L20" s="206">
        <v>0</v>
      </c>
      <c r="M20" s="207"/>
      <c r="N20" s="206" t="s">
        <v>336</v>
      </c>
      <c r="O20" s="207"/>
      <c r="P20" s="245"/>
      <c r="Q20" s="246"/>
      <c r="R20" s="246"/>
      <c r="S20" s="246"/>
      <c r="T20" s="246"/>
      <c r="U20" s="247"/>
    </row>
    <row r="21" spans="2:21" ht="15" customHeight="1" x14ac:dyDescent="0.2">
      <c r="B21" s="236"/>
      <c r="C21" s="231"/>
      <c r="D21" s="233"/>
      <c r="E21" s="37"/>
      <c r="F21" s="230"/>
      <c r="G21" s="233"/>
      <c r="H21" s="37"/>
      <c r="I21" s="33"/>
      <c r="J21" s="37"/>
      <c r="K21" s="137"/>
      <c r="L21" s="206"/>
      <c r="M21" s="207"/>
      <c r="N21" s="206"/>
      <c r="O21" s="207"/>
      <c r="P21" s="245"/>
      <c r="Q21" s="246"/>
      <c r="R21" s="246"/>
      <c r="S21" s="246"/>
      <c r="T21" s="246"/>
      <c r="U21" s="247"/>
    </row>
    <row r="22" spans="2:21" ht="15" customHeight="1" x14ac:dyDescent="0.2">
      <c r="B22" s="236"/>
      <c r="C22" s="231"/>
      <c r="D22" s="233"/>
      <c r="E22" s="37"/>
      <c r="F22" s="230"/>
      <c r="G22" s="233"/>
      <c r="H22" s="37"/>
      <c r="I22" s="33"/>
      <c r="J22" s="37"/>
      <c r="K22" s="137"/>
      <c r="L22" s="206"/>
      <c r="M22" s="207"/>
      <c r="N22" s="206"/>
      <c r="O22" s="207"/>
      <c r="P22" s="245"/>
      <c r="Q22" s="246"/>
      <c r="R22" s="246"/>
      <c r="S22" s="246"/>
      <c r="T22" s="246"/>
      <c r="U22" s="247"/>
    </row>
    <row r="23" spans="2:21" ht="15" customHeight="1" x14ac:dyDescent="0.2">
      <c r="B23" s="236"/>
      <c r="C23" s="231"/>
      <c r="D23" s="233"/>
      <c r="E23" s="37"/>
      <c r="F23" s="230"/>
      <c r="G23" s="233"/>
      <c r="H23" s="37"/>
      <c r="I23" s="33"/>
      <c r="J23" s="37"/>
      <c r="K23" s="137"/>
      <c r="L23" s="206"/>
      <c r="M23" s="207"/>
      <c r="N23" s="206"/>
      <c r="O23" s="207"/>
      <c r="P23" s="245"/>
      <c r="Q23" s="246"/>
      <c r="R23" s="246"/>
      <c r="S23" s="246"/>
      <c r="T23" s="246"/>
      <c r="U23" s="247"/>
    </row>
    <row r="24" spans="2:21" ht="15" customHeight="1" x14ac:dyDescent="0.2">
      <c r="B24" s="236"/>
      <c r="C24" s="231"/>
      <c r="D24" s="233"/>
      <c r="E24" s="37"/>
      <c r="F24" s="230"/>
      <c r="G24" s="233"/>
      <c r="H24" s="37"/>
      <c r="I24" s="33"/>
      <c r="J24" s="37"/>
      <c r="K24" s="137"/>
      <c r="L24" s="206"/>
      <c r="M24" s="207"/>
      <c r="N24" s="206"/>
      <c r="O24" s="207"/>
      <c r="P24" s="245"/>
      <c r="Q24" s="246"/>
      <c r="R24" s="246"/>
      <c r="S24" s="246"/>
      <c r="T24" s="246"/>
      <c r="U24" s="247"/>
    </row>
    <row r="25" spans="2:21" ht="15" customHeight="1" x14ac:dyDescent="0.2">
      <c r="B25" s="236"/>
      <c r="C25" s="231"/>
      <c r="D25" s="233"/>
      <c r="E25" s="37"/>
      <c r="F25" s="230"/>
      <c r="G25" s="233"/>
      <c r="H25" s="33"/>
      <c r="I25" s="33"/>
      <c r="J25" s="33"/>
      <c r="K25" s="137"/>
      <c r="L25" s="206"/>
      <c r="M25" s="207"/>
      <c r="N25" s="206"/>
      <c r="O25" s="207"/>
      <c r="P25" s="245"/>
      <c r="Q25" s="246"/>
      <c r="R25" s="246"/>
      <c r="S25" s="246"/>
      <c r="T25" s="246"/>
      <c r="U25" s="247"/>
    </row>
    <row r="26" spans="2:21" ht="15" customHeight="1" x14ac:dyDescent="0.2">
      <c r="B26" s="236"/>
      <c r="C26" s="231"/>
      <c r="D26" s="233"/>
      <c r="E26" s="37"/>
      <c r="F26" s="230"/>
      <c r="G26" s="233"/>
      <c r="H26" s="37"/>
      <c r="I26" s="33"/>
      <c r="J26" s="37"/>
      <c r="K26" s="137"/>
      <c r="L26" s="206"/>
      <c r="M26" s="207"/>
      <c r="N26" s="206"/>
      <c r="O26" s="207"/>
      <c r="P26" s="245"/>
      <c r="Q26" s="246"/>
      <c r="R26" s="246"/>
      <c r="S26" s="246"/>
      <c r="T26" s="246"/>
      <c r="U26" s="247"/>
    </row>
    <row r="27" spans="2:21" ht="15" customHeight="1" x14ac:dyDescent="0.2">
      <c r="B27" s="236"/>
      <c r="C27" s="231"/>
      <c r="D27" s="233"/>
      <c r="E27" s="37"/>
      <c r="F27" s="230"/>
      <c r="G27" s="233"/>
      <c r="H27" s="37"/>
      <c r="I27" s="33"/>
      <c r="J27" s="37"/>
      <c r="K27" s="137"/>
      <c r="L27" s="206"/>
      <c r="M27" s="207"/>
      <c r="N27" s="206"/>
      <c r="O27" s="207"/>
      <c r="P27" s="245"/>
      <c r="Q27" s="246"/>
      <c r="R27" s="246"/>
      <c r="S27" s="246"/>
      <c r="T27" s="246"/>
      <c r="U27" s="247"/>
    </row>
    <row r="28" spans="2:21" ht="15" customHeight="1" x14ac:dyDescent="0.2">
      <c r="B28" s="236"/>
      <c r="C28" s="231"/>
      <c r="D28" s="233"/>
      <c r="E28" s="37"/>
      <c r="F28" s="230"/>
      <c r="G28" s="233"/>
      <c r="H28" s="37"/>
      <c r="I28" s="33"/>
      <c r="J28" s="37"/>
      <c r="K28" s="137"/>
      <c r="L28" s="206"/>
      <c r="M28" s="207"/>
      <c r="N28" s="206"/>
      <c r="O28" s="207"/>
      <c r="P28" s="245"/>
      <c r="Q28" s="246"/>
      <c r="R28" s="246"/>
      <c r="S28" s="246"/>
      <c r="T28" s="246"/>
      <c r="U28" s="247"/>
    </row>
    <row r="29" spans="2:21" ht="15" customHeight="1" x14ac:dyDescent="0.2">
      <c r="B29" s="236"/>
      <c r="C29" s="231"/>
      <c r="D29" s="233"/>
      <c r="E29" s="37"/>
      <c r="F29" s="230"/>
      <c r="G29" s="233"/>
      <c r="H29" s="37"/>
      <c r="I29" s="33"/>
      <c r="J29" s="37"/>
      <c r="K29" s="137"/>
      <c r="L29" s="206"/>
      <c r="M29" s="207"/>
      <c r="N29" s="206"/>
      <c r="O29" s="207"/>
      <c r="P29" s="245"/>
      <c r="Q29" s="246"/>
      <c r="R29" s="246"/>
      <c r="S29" s="246"/>
      <c r="T29" s="246"/>
      <c r="U29" s="247"/>
    </row>
    <row r="30" spans="2:21" ht="15" customHeight="1" thickBot="1" x14ac:dyDescent="0.25">
      <c r="B30" s="236"/>
      <c r="C30" s="231"/>
      <c r="D30" s="233"/>
      <c r="E30" s="38"/>
      <c r="F30" s="254"/>
      <c r="G30" s="254"/>
      <c r="H30" s="138"/>
      <c r="I30" s="138"/>
      <c r="J30" s="138"/>
      <c r="K30" s="139"/>
      <c r="L30" s="243"/>
      <c r="M30" s="244"/>
      <c r="N30" s="243"/>
      <c r="O30" s="244"/>
      <c r="P30" s="248"/>
      <c r="Q30" s="249"/>
      <c r="R30" s="249"/>
      <c r="S30" s="249"/>
      <c r="T30" s="249"/>
      <c r="U30" s="250"/>
    </row>
    <row r="31" spans="2:21" ht="18" customHeight="1" thickBot="1" x14ac:dyDescent="0.25">
      <c r="B31" s="237" t="s">
        <v>313</v>
      </c>
      <c r="C31" s="238"/>
      <c r="D31" s="235"/>
      <c r="E31" s="140" t="s">
        <v>110</v>
      </c>
      <c r="F31" s="234" t="s">
        <v>110</v>
      </c>
      <c r="G31" s="235"/>
      <c r="H31" s="240">
        <f>ROUND(AVERAGE(K11:K30),0)</f>
        <v>68</v>
      </c>
      <c r="I31" s="241"/>
      <c r="J31" s="241"/>
      <c r="K31" s="242"/>
      <c r="L31" s="234" t="s">
        <v>110</v>
      </c>
      <c r="M31" s="235"/>
      <c r="N31" s="224" t="s">
        <v>110</v>
      </c>
      <c r="O31" s="223"/>
      <c r="P31" s="251" t="s">
        <v>110</v>
      </c>
      <c r="Q31" s="252"/>
      <c r="R31" s="252"/>
      <c r="S31" s="252"/>
      <c r="T31" s="252"/>
      <c r="U31" s="253"/>
    </row>
    <row r="32" spans="2:21" ht="13.5" customHeight="1" x14ac:dyDescent="0.2">
      <c r="B32" s="142" t="s">
        <v>85</v>
      </c>
      <c r="C32" s="6" t="s">
        <v>320</v>
      </c>
      <c r="D32" s="6"/>
      <c r="E32" s="6"/>
      <c r="F32" s="6"/>
      <c r="G32" s="6"/>
      <c r="H32" s="6" t="s">
        <v>326</v>
      </c>
      <c r="J32" s="6"/>
      <c r="K32" s="6"/>
      <c r="L32" s="6"/>
      <c r="M32" s="6"/>
      <c r="N32" s="6"/>
      <c r="O32" s="6"/>
      <c r="P32" s="6"/>
      <c r="Q32" s="6"/>
      <c r="R32" s="143"/>
      <c r="S32" s="143"/>
      <c r="T32" s="143"/>
      <c r="U32" s="143"/>
    </row>
    <row r="33" spans="2:21" ht="13.5" customHeight="1" x14ac:dyDescent="0.2">
      <c r="B33" s="141"/>
      <c r="C33" s="6" t="s">
        <v>321</v>
      </c>
      <c r="D33" s="6"/>
      <c r="E33" s="6"/>
      <c r="F33" s="6"/>
      <c r="G33" s="6"/>
      <c r="H33" s="6" t="s">
        <v>327</v>
      </c>
      <c r="J33" s="6"/>
      <c r="K33" s="6"/>
      <c r="L33" s="6"/>
      <c r="M33" s="6"/>
      <c r="N33" s="6"/>
      <c r="O33" s="6"/>
      <c r="P33" s="6"/>
      <c r="Q33" s="6"/>
      <c r="R33" s="143"/>
      <c r="S33" s="143"/>
      <c r="T33" s="143"/>
      <c r="U33" s="143"/>
    </row>
    <row r="34" spans="2:21" ht="13.5" customHeight="1" x14ac:dyDescent="0.2">
      <c r="B34" s="141"/>
      <c r="C34" s="6" t="s">
        <v>322</v>
      </c>
      <c r="D34" s="6"/>
      <c r="E34" s="6"/>
      <c r="F34" s="6"/>
      <c r="G34" s="6"/>
      <c r="H34" s="6" t="s">
        <v>330</v>
      </c>
      <c r="J34" s="6"/>
      <c r="K34" s="6"/>
      <c r="L34" s="6"/>
      <c r="M34" s="6"/>
      <c r="N34" s="6"/>
      <c r="O34" s="6"/>
      <c r="P34" s="6"/>
      <c r="Q34" s="6"/>
      <c r="R34" s="143"/>
      <c r="S34" s="143"/>
      <c r="T34" s="143"/>
      <c r="U34" s="143"/>
    </row>
    <row r="35" spans="2:21" ht="13.5" customHeight="1" x14ac:dyDescent="0.2">
      <c r="B35" s="141"/>
      <c r="C35" s="6"/>
      <c r="D35" s="6"/>
      <c r="E35" s="6"/>
      <c r="F35" s="6"/>
      <c r="G35" s="6"/>
      <c r="H35" s="6" t="s">
        <v>331</v>
      </c>
      <c r="J35" s="6"/>
      <c r="K35" s="6"/>
      <c r="L35" s="6"/>
      <c r="M35" s="6"/>
      <c r="N35" s="6"/>
      <c r="O35" s="6"/>
      <c r="P35" s="6"/>
      <c r="Q35" s="6"/>
      <c r="R35" s="143"/>
      <c r="S35" s="143"/>
      <c r="T35" s="143"/>
      <c r="U35" s="143"/>
    </row>
    <row r="36" spans="2:21" ht="13.5" customHeight="1" x14ac:dyDescent="0.2">
      <c r="B36" s="141"/>
      <c r="C36" s="6" t="s">
        <v>323</v>
      </c>
      <c r="D36" s="6"/>
      <c r="E36" s="6"/>
      <c r="F36" s="6"/>
      <c r="G36" s="6"/>
      <c r="H36" s="6" t="s">
        <v>328</v>
      </c>
      <c r="J36" s="6"/>
      <c r="K36" s="6"/>
      <c r="L36" s="6"/>
      <c r="M36" s="6"/>
      <c r="N36" s="6"/>
      <c r="O36" s="6"/>
      <c r="P36" s="6"/>
      <c r="Q36" s="6"/>
      <c r="R36" s="143"/>
      <c r="S36" s="143"/>
      <c r="T36" s="143"/>
      <c r="U36" s="143"/>
    </row>
    <row r="37" spans="2:21" ht="13.5" customHeight="1" x14ac:dyDescent="0.2">
      <c r="B37" s="141"/>
      <c r="C37" s="6" t="s">
        <v>324</v>
      </c>
      <c r="D37" s="6"/>
      <c r="E37" s="6"/>
      <c r="F37" s="6"/>
      <c r="G37" s="6"/>
      <c r="H37" s="6" t="s">
        <v>329</v>
      </c>
      <c r="J37" s="6"/>
      <c r="K37" s="6"/>
      <c r="L37" s="6"/>
      <c r="M37" s="6"/>
      <c r="N37" s="6"/>
      <c r="O37" s="6"/>
      <c r="P37" s="6"/>
      <c r="Q37" s="6"/>
      <c r="R37" s="143"/>
      <c r="S37" s="143"/>
      <c r="T37" s="143"/>
      <c r="U37" s="143"/>
    </row>
    <row r="38" spans="2:21" ht="13.5" customHeight="1" x14ac:dyDescent="0.2">
      <c r="B38" s="141"/>
      <c r="C38" s="6" t="s">
        <v>325</v>
      </c>
      <c r="D38" s="6"/>
      <c r="E38" s="6"/>
      <c r="F38" s="6"/>
      <c r="G38" s="6"/>
      <c r="H38" s="6" t="s">
        <v>333</v>
      </c>
      <c r="J38" s="6"/>
      <c r="K38" s="6"/>
      <c r="L38" s="6"/>
      <c r="M38" s="6"/>
      <c r="N38" s="6"/>
      <c r="O38" s="6"/>
      <c r="P38" s="6"/>
      <c r="Q38" s="6"/>
      <c r="R38" s="143"/>
      <c r="S38" s="143"/>
      <c r="T38" s="143"/>
      <c r="U38" s="143"/>
    </row>
    <row r="39" spans="2:21" ht="13.5" customHeight="1" x14ac:dyDescent="0.2">
      <c r="B39" s="141"/>
      <c r="C39" s="6"/>
      <c r="D39" s="6"/>
      <c r="E39" s="6"/>
      <c r="F39" s="6"/>
      <c r="G39" s="6"/>
      <c r="H39" s="6" t="s">
        <v>332</v>
      </c>
      <c r="J39" s="6"/>
      <c r="K39" s="6"/>
      <c r="L39" s="6"/>
      <c r="M39" s="6"/>
      <c r="N39" s="6"/>
      <c r="O39" s="6"/>
      <c r="P39" s="6"/>
      <c r="Q39" s="6"/>
      <c r="R39" s="143"/>
      <c r="S39" s="143"/>
      <c r="T39" s="143"/>
      <c r="U39" s="143"/>
    </row>
    <row r="40" spans="2:21" x14ac:dyDescent="0.2">
      <c r="B40" s="5" t="s">
        <v>86</v>
      </c>
      <c r="C40" s="5" t="s">
        <v>90</v>
      </c>
      <c r="D40" s="5"/>
      <c r="E40" s="2"/>
      <c r="F40" s="2"/>
      <c r="G40" s="2"/>
    </row>
    <row r="41" spans="2:21" x14ac:dyDescent="0.2">
      <c r="B41" s="6" t="s">
        <v>88</v>
      </c>
      <c r="C41" s="6" t="s">
        <v>87</v>
      </c>
      <c r="D41" s="6"/>
      <c r="E41" s="1"/>
      <c r="F41" s="1"/>
      <c r="G41" s="1"/>
    </row>
    <row r="42" spans="2:21" s="2" customFormat="1" ht="20.25" customHeight="1" x14ac:dyDescent="0.15">
      <c r="C42" s="8" t="s">
        <v>79</v>
      </c>
    </row>
    <row r="43" spans="2:21" s="2" customFormat="1" ht="15" customHeight="1" x14ac:dyDescent="0.2">
      <c r="C43" s="20" t="s">
        <v>66</v>
      </c>
      <c r="D43" s="21" t="s">
        <v>41</v>
      </c>
      <c r="E43" s="21"/>
      <c r="F43" s="21"/>
      <c r="G43" s="21"/>
      <c r="H43" s="21"/>
      <c r="I43" s="21" t="s">
        <v>68</v>
      </c>
      <c r="J43" s="21" t="s">
        <v>43</v>
      </c>
      <c r="K43" s="21"/>
      <c r="L43" s="21"/>
      <c r="M43" s="21"/>
      <c r="N43" s="21"/>
      <c r="O43" s="21" t="s">
        <v>70</v>
      </c>
      <c r="P43" s="21" t="s">
        <v>15</v>
      </c>
      <c r="Q43" s="21"/>
      <c r="R43" s="21"/>
      <c r="S43" s="21"/>
      <c r="T43" s="22"/>
      <c r="U43" s="23"/>
    </row>
    <row r="44" spans="2:21" s="2" customFormat="1" ht="15" customHeight="1" x14ac:dyDescent="0.2">
      <c r="C44" s="24" t="s">
        <v>67</v>
      </c>
      <c r="D44" s="25" t="s">
        <v>42</v>
      </c>
      <c r="E44" s="25"/>
      <c r="F44" s="25"/>
      <c r="G44" s="25"/>
      <c r="H44" s="25"/>
      <c r="I44" s="25" t="s">
        <v>69</v>
      </c>
      <c r="J44" s="25" t="s">
        <v>44</v>
      </c>
      <c r="K44" s="25"/>
      <c r="L44" s="25"/>
      <c r="M44" s="25"/>
      <c r="N44" s="25"/>
      <c r="O44" s="25" t="s">
        <v>71</v>
      </c>
      <c r="P44" s="25" t="s">
        <v>16</v>
      </c>
      <c r="Q44" s="25"/>
      <c r="R44" s="25"/>
      <c r="S44" s="25"/>
      <c r="T44" s="26"/>
      <c r="U44" s="23"/>
    </row>
    <row r="45" spans="2:21" ht="20.25" customHeight="1" thickBot="1" x14ac:dyDescent="0.2">
      <c r="B45" s="8" t="s">
        <v>60</v>
      </c>
      <c r="C45" s="2"/>
      <c r="D45" s="2"/>
      <c r="E45" s="1"/>
      <c r="F45" s="1"/>
      <c r="G45" s="1"/>
    </row>
    <row r="46" spans="2:21" ht="20.25" customHeight="1" x14ac:dyDescent="0.2">
      <c r="B46" s="166" t="s">
        <v>61</v>
      </c>
      <c r="C46" s="167"/>
      <c r="D46" s="167"/>
      <c r="E46" s="167"/>
      <c r="F46" s="170" t="s">
        <v>62</v>
      </c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2"/>
    </row>
    <row r="47" spans="2:21" ht="102.75" customHeight="1" thickBot="1" x14ac:dyDescent="0.25">
      <c r="B47" s="168"/>
      <c r="C47" s="169"/>
      <c r="D47" s="169"/>
      <c r="E47" s="169"/>
      <c r="F47" s="173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5"/>
    </row>
    <row r="48" spans="2:21" s="2" customFormat="1" ht="12" x14ac:dyDescent="0.2"/>
    <row r="49" s="2" customFormat="1" ht="12" x14ac:dyDescent="0.2"/>
    <row r="50" s="2" customFormat="1" ht="12" x14ac:dyDescent="0.2"/>
  </sheetData>
  <mergeCells count="128">
    <mergeCell ref="N30:O30"/>
    <mergeCell ref="N19:O19"/>
    <mergeCell ref="N20:O20"/>
    <mergeCell ref="N21:O21"/>
    <mergeCell ref="N22:O22"/>
    <mergeCell ref="N23:O23"/>
    <mergeCell ref="N24:O24"/>
    <mergeCell ref="F26:G26"/>
    <mergeCell ref="F27:G27"/>
    <mergeCell ref="F28:G28"/>
    <mergeCell ref="F23:G23"/>
    <mergeCell ref="F24:G24"/>
    <mergeCell ref="F25:G25"/>
    <mergeCell ref="L29:M29"/>
    <mergeCell ref="P28:U28"/>
    <mergeCell ref="P29:U29"/>
    <mergeCell ref="N25:O25"/>
    <mergeCell ref="N26:O26"/>
    <mergeCell ref="N27:O27"/>
    <mergeCell ref="N28:O28"/>
    <mergeCell ref="N29:O29"/>
    <mergeCell ref="P13:U13"/>
    <mergeCell ref="P14:U14"/>
    <mergeCell ref="P15:U15"/>
    <mergeCell ref="P16:U16"/>
    <mergeCell ref="P17:U17"/>
    <mergeCell ref="P18:U18"/>
    <mergeCell ref="P25:U25"/>
    <mergeCell ref="P30:U30"/>
    <mergeCell ref="P31:U31"/>
    <mergeCell ref="P26:U26"/>
    <mergeCell ref="P27:U27"/>
    <mergeCell ref="N9:O10"/>
    <mergeCell ref="E9:E10"/>
    <mergeCell ref="F9:G10"/>
    <mergeCell ref="P9:U10"/>
    <mergeCell ref="F11:G11"/>
    <mergeCell ref="F12:G12"/>
    <mergeCell ref="F13:G13"/>
    <mergeCell ref="F14:G14"/>
    <mergeCell ref="F15:G15"/>
    <mergeCell ref="L9:M10"/>
    <mergeCell ref="N12:O12"/>
    <mergeCell ref="N13:O13"/>
    <mergeCell ref="N14:O14"/>
    <mergeCell ref="N15:O15"/>
    <mergeCell ref="N16:O16"/>
    <mergeCell ref="N17:O17"/>
    <mergeCell ref="F29:G29"/>
    <mergeCell ref="F30:G30"/>
    <mergeCell ref="P11:U11"/>
    <mergeCell ref="P12:U12"/>
    <mergeCell ref="L15:M15"/>
    <mergeCell ref="L16:M16"/>
    <mergeCell ref="L17:M17"/>
    <mergeCell ref="L18:M18"/>
    <mergeCell ref="L19:M19"/>
    <mergeCell ref="L20:M20"/>
    <mergeCell ref="P22:U22"/>
    <mergeCell ref="P23:U23"/>
    <mergeCell ref="P24:U24"/>
    <mergeCell ref="P19:U19"/>
    <mergeCell ref="P20:U20"/>
    <mergeCell ref="P21:U21"/>
    <mergeCell ref="L31:M31"/>
    <mergeCell ref="L11:M11"/>
    <mergeCell ref="L12:M12"/>
    <mergeCell ref="L13:M13"/>
    <mergeCell ref="L14:M14"/>
    <mergeCell ref="N31:O31"/>
    <mergeCell ref="F31:G31"/>
    <mergeCell ref="F19:G19"/>
    <mergeCell ref="F20:G20"/>
    <mergeCell ref="F21:G21"/>
    <mergeCell ref="F22:G22"/>
    <mergeCell ref="F16:G16"/>
    <mergeCell ref="F17:G17"/>
    <mergeCell ref="F18:G18"/>
    <mergeCell ref="N18:O18"/>
    <mergeCell ref="L21:M21"/>
    <mergeCell ref="L22:M22"/>
    <mergeCell ref="L23:M23"/>
    <mergeCell ref="L30:M30"/>
    <mergeCell ref="L24:M24"/>
    <mergeCell ref="L25:M25"/>
    <mergeCell ref="L26:M26"/>
    <mergeCell ref="L27:M27"/>
    <mergeCell ref="L28:M28"/>
    <mergeCell ref="B46:E47"/>
    <mergeCell ref="F46:U47"/>
    <mergeCell ref="H9:K9"/>
    <mergeCell ref="B31:D31"/>
    <mergeCell ref="H31:K31"/>
    <mergeCell ref="B30:D30"/>
    <mergeCell ref="B28:D28"/>
    <mergeCell ref="B29:D29"/>
    <mergeCell ref="B26:D26"/>
    <mergeCell ref="B27:D27"/>
    <mergeCell ref="B24:D24"/>
    <mergeCell ref="B25:D25"/>
    <mergeCell ref="B22:D22"/>
    <mergeCell ref="B23:D23"/>
    <mergeCell ref="B20:D20"/>
    <mergeCell ref="B21:D21"/>
    <mergeCell ref="B18:D18"/>
    <mergeCell ref="B19:D19"/>
    <mergeCell ref="B16:D16"/>
    <mergeCell ref="B17:D17"/>
    <mergeCell ref="B14:D14"/>
    <mergeCell ref="B15:D15"/>
    <mergeCell ref="B12:D12"/>
    <mergeCell ref="B13:D13"/>
    <mergeCell ref="B11:D11"/>
    <mergeCell ref="N11:O11"/>
    <mergeCell ref="P6:U6"/>
    <mergeCell ref="B7:E7"/>
    <mergeCell ref="F7:U7"/>
    <mergeCell ref="B9:D10"/>
    <mergeCell ref="B2:U2"/>
    <mergeCell ref="E3:L3"/>
    <mergeCell ref="Q3:U3"/>
    <mergeCell ref="E4:L4"/>
    <mergeCell ref="Q4:U4"/>
    <mergeCell ref="B6:C6"/>
    <mergeCell ref="D6:E6"/>
    <mergeCell ref="G6:H6"/>
    <mergeCell ref="I6:J6"/>
    <mergeCell ref="L6:O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6479A-FB34-4FEC-9DCC-4DCFFC76B903}">
  <dimension ref="B2:U47"/>
  <sheetViews>
    <sheetView showGridLines="0" view="pageBreakPreview" topLeftCell="A43" zoomScaleNormal="100" zoomScaleSheetLayoutView="100" workbookViewId="0">
      <selection activeCell="Z26" sqref="Z26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2" spans="2:21" ht="20.25" customHeight="1" x14ac:dyDescent="0.2">
      <c r="B2" s="194" t="s">
        <v>232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2:21" ht="20.25" customHeight="1" x14ac:dyDescent="0.2">
      <c r="B3" s="3" t="s">
        <v>0</v>
      </c>
      <c r="C3" s="3"/>
      <c r="D3" s="3"/>
      <c r="E3" s="195"/>
      <c r="F3" s="195"/>
      <c r="G3" s="195"/>
      <c r="H3" s="195"/>
      <c r="I3" s="195"/>
      <c r="J3" s="195"/>
      <c r="K3" s="195"/>
      <c r="L3" s="195"/>
      <c r="M3" s="1"/>
      <c r="N3" s="9" t="s">
        <v>2</v>
      </c>
      <c r="O3" s="9"/>
      <c r="P3" s="9"/>
      <c r="Q3" s="195"/>
      <c r="R3" s="195"/>
      <c r="S3" s="195"/>
      <c r="T3" s="195"/>
      <c r="U3" s="195"/>
    </row>
    <row r="4" spans="2:21" ht="20.25" customHeight="1" x14ac:dyDescent="0.2">
      <c r="B4" s="4" t="s">
        <v>3</v>
      </c>
      <c r="C4" s="4"/>
      <c r="D4" s="4"/>
      <c r="E4" s="196"/>
      <c r="F4" s="196"/>
      <c r="G4" s="196"/>
      <c r="H4" s="196"/>
      <c r="I4" s="196"/>
      <c r="J4" s="196"/>
      <c r="K4" s="196"/>
      <c r="L4" s="196"/>
      <c r="M4" s="1"/>
      <c r="N4" s="4" t="s">
        <v>4</v>
      </c>
      <c r="O4" s="4"/>
      <c r="P4" s="4"/>
      <c r="Q4" s="196"/>
      <c r="R4" s="196"/>
      <c r="S4" s="196"/>
      <c r="T4" s="196"/>
      <c r="U4" s="196"/>
    </row>
    <row r="5" spans="2:21" ht="20.25" customHeight="1" thickBot="1" x14ac:dyDescent="0.2">
      <c r="B5" s="8" t="s">
        <v>82</v>
      </c>
      <c r="C5" s="2"/>
      <c r="D5" s="2"/>
    </row>
    <row r="6" spans="2:21" ht="20.25" customHeight="1" thickBot="1" x14ac:dyDescent="0.25">
      <c r="B6" s="272" t="s">
        <v>21</v>
      </c>
      <c r="C6" s="270"/>
      <c r="D6" s="238">
        <v>3</v>
      </c>
      <c r="E6" s="238"/>
      <c r="F6" s="19" t="s">
        <v>22</v>
      </c>
      <c r="G6" s="273" t="s">
        <v>20</v>
      </c>
      <c r="H6" s="270"/>
      <c r="I6" s="238">
        <v>3</v>
      </c>
      <c r="J6" s="238"/>
      <c r="K6" s="19" t="s">
        <v>22</v>
      </c>
      <c r="L6" s="273" t="s">
        <v>63</v>
      </c>
      <c r="M6" s="270"/>
      <c r="N6" s="270"/>
      <c r="O6" s="270"/>
      <c r="P6" s="270" t="s">
        <v>218</v>
      </c>
      <c r="Q6" s="270"/>
      <c r="R6" s="270"/>
      <c r="S6" s="270"/>
      <c r="T6" s="270"/>
      <c r="U6" s="271"/>
    </row>
    <row r="7" spans="2:21" s="1" customFormat="1" ht="20.25" customHeight="1" thickBot="1" x14ac:dyDescent="0.2">
      <c r="B7" s="8" t="s">
        <v>225</v>
      </c>
    </row>
    <row r="8" spans="2:21" s="1" customFormat="1" ht="20.25" customHeight="1" thickBot="1" x14ac:dyDescent="0.25">
      <c r="B8" s="237" t="s">
        <v>136</v>
      </c>
      <c r="C8" s="238"/>
      <c r="D8" s="238" t="s">
        <v>165</v>
      </c>
      <c r="E8" s="238"/>
      <c r="F8" s="238"/>
      <c r="G8" s="235"/>
      <c r="H8" s="291" t="s">
        <v>137</v>
      </c>
      <c r="I8" s="292"/>
      <c r="J8" s="238">
        <v>15000</v>
      </c>
      <c r="K8" s="235"/>
      <c r="L8" s="291" t="s">
        <v>138</v>
      </c>
      <c r="M8" s="292"/>
      <c r="N8" s="292"/>
      <c r="O8" s="238">
        <v>1500</v>
      </c>
      <c r="P8" s="235"/>
      <c r="Q8" s="291" t="s">
        <v>139</v>
      </c>
      <c r="R8" s="292"/>
      <c r="S8" s="238" t="s">
        <v>229</v>
      </c>
      <c r="T8" s="238"/>
      <c r="U8" s="293"/>
    </row>
    <row r="9" spans="2:21" s="1" customFormat="1" ht="20.25" customHeight="1" thickBot="1" x14ac:dyDescent="0.2">
      <c r="B9" s="54" t="s">
        <v>230</v>
      </c>
    </row>
    <row r="10" spans="2:21" s="46" customFormat="1" ht="20.25" customHeight="1" x14ac:dyDescent="0.15">
      <c r="B10" s="125" t="s">
        <v>242</v>
      </c>
      <c r="C10" s="126"/>
      <c r="D10" s="126"/>
      <c r="E10" s="126" t="s">
        <v>272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7"/>
    </row>
    <row r="11" spans="2:21" ht="15" customHeight="1" x14ac:dyDescent="0.2">
      <c r="B11" s="295" t="s">
        <v>122</v>
      </c>
      <c r="C11" s="296"/>
      <c r="D11" s="297"/>
      <c r="E11" s="274" t="s">
        <v>223</v>
      </c>
      <c r="F11" s="275"/>
      <c r="G11" s="275"/>
      <c r="H11" s="274" t="s">
        <v>140</v>
      </c>
      <c r="I11" s="275"/>
      <c r="J11" s="276"/>
      <c r="K11" s="298" t="s">
        <v>141</v>
      </c>
      <c r="L11" s="296"/>
      <c r="M11" s="297"/>
      <c r="N11" s="274" t="s">
        <v>274</v>
      </c>
      <c r="O11" s="275"/>
      <c r="P11" s="276"/>
      <c r="Q11" s="274" t="s">
        <v>282</v>
      </c>
      <c r="R11" s="275"/>
      <c r="S11" s="275"/>
      <c r="T11" s="275"/>
      <c r="U11" s="294"/>
    </row>
    <row r="12" spans="2:21" ht="15" customHeight="1" x14ac:dyDescent="0.2">
      <c r="B12" s="199"/>
      <c r="C12" s="200"/>
      <c r="D12" s="193"/>
      <c r="E12" s="192"/>
      <c r="F12" s="200"/>
      <c r="G12" s="200"/>
      <c r="H12" s="192"/>
      <c r="I12" s="200"/>
      <c r="J12" s="193"/>
      <c r="K12" s="192"/>
      <c r="L12" s="200"/>
      <c r="M12" s="193"/>
      <c r="N12" s="192"/>
      <c r="O12" s="200"/>
      <c r="P12" s="193"/>
      <c r="Q12" s="192"/>
      <c r="R12" s="200"/>
      <c r="S12" s="200"/>
      <c r="T12" s="200"/>
      <c r="U12" s="209"/>
    </row>
    <row r="13" spans="2:21" ht="15" customHeight="1" x14ac:dyDescent="0.2">
      <c r="B13" s="178" t="s">
        <v>214</v>
      </c>
      <c r="C13" s="179"/>
      <c r="D13" s="180"/>
      <c r="E13" s="129" t="s">
        <v>273</v>
      </c>
      <c r="F13" s="4"/>
      <c r="G13" s="4"/>
      <c r="H13" s="161">
        <v>1</v>
      </c>
      <c r="I13" s="255"/>
      <c r="J13" s="162"/>
      <c r="K13" s="161">
        <v>0</v>
      </c>
      <c r="L13" s="255"/>
      <c r="M13" s="162"/>
      <c r="N13" s="283">
        <f>H13/3</f>
        <v>0.33333333333333331</v>
      </c>
      <c r="O13" s="284"/>
      <c r="P13" s="285"/>
      <c r="Q13" s="15"/>
      <c r="R13" s="15"/>
      <c r="S13" s="15"/>
      <c r="T13" s="15"/>
      <c r="U13" s="7"/>
    </row>
    <row r="14" spans="2:21" ht="15" customHeight="1" x14ac:dyDescent="0.2">
      <c r="B14" s="178" t="s">
        <v>200</v>
      </c>
      <c r="C14" s="179"/>
      <c r="D14" s="180"/>
      <c r="E14" s="129" t="s">
        <v>273</v>
      </c>
      <c r="F14" s="4"/>
      <c r="G14" s="4"/>
      <c r="H14" s="161">
        <v>3</v>
      </c>
      <c r="I14" s="255"/>
      <c r="J14" s="162"/>
      <c r="K14" s="161">
        <v>0</v>
      </c>
      <c r="L14" s="255"/>
      <c r="M14" s="162"/>
      <c r="N14" s="283">
        <f t="shared" ref="N14:N17" si="0">H14/3</f>
        <v>1</v>
      </c>
      <c r="O14" s="284"/>
      <c r="P14" s="285"/>
      <c r="Q14" s="15"/>
      <c r="R14" s="15"/>
      <c r="S14" s="15"/>
      <c r="T14" s="15"/>
      <c r="U14" s="7"/>
    </row>
    <row r="15" spans="2:21" ht="15" customHeight="1" x14ac:dyDescent="0.2">
      <c r="B15" s="178" t="s">
        <v>201</v>
      </c>
      <c r="C15" s="179"/>
      <c r="D15" s="180"/>
      <c r="E15" s="129" t="s">
        <v>273</v>
      </c>
      <c r="F15" s="4"/>
      <c r="G15" s="4"/>
      <c r="H15" s="277">
        <v>5</v>
      </c>
      <c r="I15" s="278"/>
      <c r="J15" s="279"/>
      <c r="K15" s="161">
        <v>0</v>
      </c>
      <c r="L15" s="255"/>
      <c r="M15" s="162"/>
      <c r="N15" s="283">
        <f t="shared" si="0"/>
        <v>1.6666666666666667</v>
      </c>
      <c r="O15" s="284"/>
      <c r="P15" s="285"/>
      <c r="Q15" s="15"/>
      <c r="R15" s="15"/>
      <c r="S15" s="15"/>
      <c r="T15" s="15"/>
      <c r="U15" s="7"/>
    </row>
    <row r="16" spans="2:21" ht="15" customHeight="1" x14ac:dyDescent="0.2">
      <c r="B16" s="178" t="s">
        <v>202</v>
      </c>
      <c r="C16" s="179"/>
      <c r="D16" s="180"/>
      <c r="E16" s="129" t="s">
        <v>273</v>
      </c>
      <c r="F16" s="4"/>
      <c r="G16" s="4"/>
      <c r="H16" s="161">
        <v>2</v>
      </c>
      <c r="I16" s="255"/>
      <c r="J16" s="162"/>
      <c r="K16" s="161">
        <v>0</v>
      </c>
      <c r="L16" s="255"/>
      <c r="M16" s="162"/>
      <c r="N16" s="283">
        <f t="shared" si="0"/>
        <v>0.66666666666666663</v>
      </c>
      <c r="O16" s="284"/>
      <c r="P16" s="285"/>
      <c r="Q16" s="15"/>
      <c r="R16" s="15"/>
      <c r="S16" s="15"/>
      <c r="T16" s="15"/>
      <c r="U16" s="7"/>
    </row>
    <row r="17" spans="2:21" ht="15" customHeight="1" x14ac:dyDescent="0.2">
      <c r="B17" s="178" t="s">
        <v>203</v>
      </c>
      <c r="C17" s="179"/>
      <c r="D17" s="180"/>
      <c r="E17" s="129" t="s">
        <v>273</v>
      </c>
      <c r="F17" s="4"/>
      <c r="G17" s="4"/>
      <c r="H17" s="161">
        <v>0</v>
      </c>
      <c r="I17" s="255"/>
      <c r="J17" s="162"/>
      <c r="K17" s="161">
        <v>0</v>
      </c>
      <c r="L17" s="255"/>
      <c r="M17" s="162"/>
      <c r="N17" s="283">
        <f t="shared" si="0"/>
        <v>0</v>
      </c>
      <c r="O17" s="284"/>
      <c r="P17" s="285"/>
      <c r="Q17" s="15"/>
      <c r="R17" s="15"/>
      <c r="S17" s="15"/>
      <c r="T17" s="15"/>
      <c r="U17" s="7"/>
    </row>
    <row r="18" spans="2:21" ht="15" customHeight="1" x14ac:dyDescent="0.2">
      <c r="B18" s="39"/>
      <c r="C18" s="18"/>
      <c r="D18" s="14"/>
      <c r="E18" s="129"/>
      <c r="F18" s="4"/>
      <c r="G18" s="4"/>
      <c r="H18" s="161"/>
      <c r="I18" s="255"/>
      <c r="J18" s="162"/>
      <c r="K18" s="13"/>
      <c r="L18" s="11"/>
      <c r="M18" s="12"/>
      <c r="N18" s="283"/>
      <c r="O18" s="284"/>
      <c r="P18" s="285"/>
      <c r="Q18" s="15"/>
      <c r="R18" s="15"/>
      <c r="S18" s="15"/>
      <c r="T18" s="15"/>
      <c r="U18" s="7"/>
    </row>
    <row r="19" spans="2:21" ht="15" customHeight="1" x14ac:dyDescent="0.2">
      <c r="B19" s="39"/>
      <c r="C19" s="18"/>
      <c r="D19" s="14"/>
      <c r="E19" s="129"/>
      <c r="F19" s="4"/>
      <c r="G19" s="4"/>
      <c r="H19" s="161"/>
      <c r="I19" s="255"/>
      <c r="J19" s="162"/>
      <c r="K19" s="13"/>
      <c r="L19" s="11"/>
      <c r="M19" s="12"/>
      <c r="N19" s="283"/>
      <c r="O19" s="284"/>
      <c r="P19" s="285"/>
      <c r="Q19" s="15"/>
      <c r="R19" s="15"/>
      <c r="S19" s="15"/>
      <c r="T19" s="15"/>
      <c r="U19" s="7"/>
    </row>
    <row r="20" spans="2:21" ht="15" customHeight="1" x14ac:dyDescent="0.2">
      <c r="B20" s="39"/>
      <c r="C20" s="18"/>
      <c r="D20" s="14"/>
      <c r="E20" s="129"/>
      <c r="F20" s="4"/>
      <c r="G20" s="4"/>
      <c r="H20" s="161"/>
      <c r="I20" s="255"/>
      <c r="J20" s="162"/>
      <c r="K20" s="13"/>
      <c r="L20" s="11"/>
      <c r="M20" s="12"/>
      <c r="N20" s="283"/>
      <c r="O20" s="284"/>
      <c r="P20" s="285"/>
      <c r="Q20" s="15"/>
      <c r="R20" s="15"/>
      <c r="S20" s="15"/>
      <c r="T20" s="15"/>
      <c r="U20" s="7"/>
    </row>
    <row r="21" spans="2:21" ht="15" customHeight="1" x14ac:dyDescent="0.2">
      <c r="B21" s="39"/>
      <c r="C21" s="18"/>
      <c r="D21" s="14"/>
      <c r="E21" s="129"/>
      <c r="F21" s="4"/>
      <c r="G21" s="4"/>
      <c r="H21" s="161"/>
      <c r="I21" s="255"/>
      <c r="J21" s="162"/>
      <c r="K21" s="13"/>
      <c r="L21" s="11"/>
      <c r="M21" s="12"/>
      <c r="N21" s="283"/>
      <c r="O21" s="284"/>
      <c r="P21" s="285"/>
      <c r="Q21" s="15"/>
      <c r="R21" s="15"/>
      <c r="S21" s="15"/>
      <c r="T21" s="15"/>
      <c r="U21" s="7"/>
    </row>
    <row r="22" spans="2:21" ht="15" customHeight="1" thickBot="1" x14ac:dyDescent="0.25">
      <c r="B22" s="299"/>
      <c r="C22" s="300"/>
      <c r="D22" s="301"/>
      <c r="E22" s="130"/>
      <c r="F22" s="131"/>
      <c r="G22" s="131"/>
      <c r="H22" s="280"/>
      <c r="I22" s="281"/>
      <c r="J22" s="282"/>
      <c r="K22" s="280"/>
      <c r="L22" s="281"/>
      <c r="M22" s="282"/>
      <c r="N22" s="286"/>
      <c r="O22" s="287"/>
      <c r="P22" s="288"/>
      <c r="Q22" s="132"/>
      <c r="R22" s="132"/>
      <c r="S22" s="132"/>
      <c r="T22" s="132"/>
      <c r="U22" s="133"/>
    </row>
    <row r="23" spans="2:21" ht="15" customHeight="1" thickBot="1" x14ac:dyDescent="0.25">
      <c r="B23" s="221" t="s">
        <v>231</v>
      </c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3"/>
      <c r="N23" s="261">
        <f>AVERAGE(N13:O22)</f>
        <v>0.73333333333333328</v>
      </c>
      <c r="O23" s="262"/>
      <c r="P23" s="263"/>
      <c r="Q23" s="289"/>
      <c r="R23" s="289"/>
      <c r="S23" s="289"/>
      <c r="T23" s="289"/>
      <c r="U23" s="290"/>
    </row>
    <row r="24" spans="2:21" ht="20.25" customHeight="1" thickBot="1" x14ac:dyDescent="0.2">
      <c r="B24" s="8" t="s">
        <v>234</v>
      </c>
      <c r="C24" s="2"/>
      <c r="D24" s="2"/>
    </row>
    <row r="25" spans="2:21" s="46" customFormat="1" ht="20.25" customHeight="1" thickBot="1" x14ac:dyDescent="0.2">
      <c r="B25" s="125" t="s">
        <v>275</v>
      </c>
      <c r="C25" s="126"/>
      <c r="D25" s="126"/>
      <c r="E25" s="126" t="s">
        <v>278</v>
      </c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7"/>
    </row>
    <row r="26" spans="2:21" ht="15" customHeight="1" x14ac:dyDescent="0.2">
      <c r="B26" s="197" t="s">
        <v>122</v>
      </c>
      <c r="C26" s="198"/>
      <c r="D26" s="191"/>
      <c r="E26" s="190" t="s">
        <v>233</v>
      </c>
      <c r="F26" s="198"/>
      <c r="G26" s="198"/>
      <c r="H26" s="191"/>
      <c r="I26" s="203" t="s">
        <v>276</v>
      </c>
      <c r="J26" s="204"/>
      <c r="K26" s="204"/>
      <c r="L26" s="205"/>
      <c r="M26" s="203" t="s">
        <v>279</v>
      </c>
      <c r="N26" s="204"/>
      <c r="O26" s="204"/>
      <c r="P26" s="205"/>
      <c r="Q26" s="190" t="s">
        <v>283</v>
      </c>
      <c r="R26" s="198"/>
      <c r="S26" s="198"/>
      <c r="T26" s="198"/>
      <c r="U26" s="208"/>
    </row>
    <row r="27" spans="2:21" ht="15" customHeight="1" x14ac:dyDescent="0.2">
      <c r="B27" s="199"/>
      <c r="C27" s="200"/>
      <c r="D27" s="193"/>
      <c r="E27" s="192"/>
      <c r="F27" s="200"/>
      <c r="G27" s="200"/>
      <c r="H27" s="193"/>
      <c r="I27" s="206" t="s">
        <v>97</v>
      </c>
      <c r="J27" s="207"/>
      <c r="K27" s="206" t="s">
        <v>127</v>
      </c>
      <c r="L27" s="207"/>
      <c r="M27" s="206" t="s">
        <v>97</v>
      </c>
      <c r="N27" s="207"/>
      <c r="O27" s="206" t="s">
        <v>127</v>
      </c>
      <c r="P27" s="207"/>
      <c r="Q27" s="192"/>
      <c r="R27" s="200"/>
      <c r="S27" s="200"/>
      <c r="T27" s="200"/>
      <c r="U27" s="209"/>
    </row>
    <row r="28" spans="2:21" ht="15" customHeight="1" x14ac:dyDescent="0.2">
      <c r="B28" s="177" t="s">
        <v>251</v>
      </c>
      <c r="C28" s="164"/>
      <c r="D28" s="176"/>
      <c r="E28" s="163" t="s">
        <v>277</v>
      </c>
      <c r="F28" s="164"/>
      <c r="G28" s="164"/>
      <c r="H28" s="176"/>
      <c r="I28" s="161">
        <v>55</v>
      </c>
      <c r="J28" s="162"/>
      <c r="K28" s="161"/>
      <c r="L28" s="162"/>
      <c r="M28" s="283">
        <f>I28/(0.6*5)</f>
        <v>18.333333333333332</v>
      </c>
      <c r="N28" s="285"/>
      <c r="O28" s="161"/>
      <c r="P28" s="162"/>
      <c r="Q28" s="264"/>
      <c r="R28" s="179"/>
      <c r="S28" s="179"/>
      <c r="T28" s="179"/>
      <c r="U28" s="265"/>
    </row>
    <row r="29" spans="2:21" ht="15" customHeight="1" x14ac:dyDescent="0.2">
      <c r="B29" s="177" t="s">
        <v>200</v>
      </c>
      <c r="C29" s="164"/>
      <c r="D29" s="176"/>
      <c r="E29" s="163" t="s">
        <v>277</v>
      </c>
      <c r="F29" s="164"/>
      <c r="G29" s="164"/>
      <c r="H29" s="176"/>
      <c r="I29" s="161">
        <v>60</v>
      </c>
      <c r="J29" s="162"/>
      <c r="K29" s="161"/>
      <c r="L29" s="162"/>
      <c r="M29" s="283">
        <f t="shared" ref="M29:M32" si="1">I29/(0.6*5)</f>
        <v>20</v>
      </c>
      <c r="N29" s="285"/>
      <c r="O29" s="161"/>
      <c r="P29" s="162"/>
      <c r="Q29" s="264"/>
      <c r="R29" s="179"/>
      <c r="S29" s="179"/>
      <c r="T29" s="179"/>
      <c r="U29" s="265"/>
    </row>
    <row r="30" spans="2:21" ht="15" customHeight="1" x14ac:dyDescent="0.2">
      <c r="B30" s="177" t="s">
        <v>201</v>
      </c>
      <c r="C30" s="164"/>
      <c r="D30" s="176"/>
      <c r="E30" s="163" t="s">
        <v>277</v>
      </c>
      <c r="F30" s="164"/>
      <c r="G30" s="164"/>
      <c r="H30" s="176"/>
      <c r="I30" s="161">
        <v>105</v>
      </c>
      <c r="J30" s="162"/>
      <c r="K30" s="161"/>
      <c r="L30" s="162"/>
      <c r="M30" s="283">
        <f t="shared" si="1"/>
        <v>35</v>
      </c>
      <c r="N30" s="285"/>
      <c r="O30" s="161"/>
      <c r="P30" s="162"/>
      <c r="Q30" s="264"/>
      <c r="R30" s="179"/>
      <c r="S30" s="179"/>
      <c r="T30" s="179"/>
      <c r="U30" s="265"/>
    </row>
    <row r="31" spans="2:21" ht="15" customHeight="1" x14ac:dyDescent="0.2">
      <c r="B31" s="177" t="s">
        <v>202</v>
      </c>
      <c r="C31" s="164"/>
      <c r="D31" s="176"/>
      <c r="E31" s="163" t="s">
        <v>277</v>
      </c>
      <c r="F31" s="164"/>
      <c r="G31" s="164"/>
      <c r="H31" s="176"/>
      <c r="I31" s="161">
        <v>210</v>
      </c>
      <c r="J31" s="162"/>
      <c r="K31" s="161"/>
      <c r="L31" s="162"/>
      <c r="M31" s="283">
        <f>I31/(0.6*5)</f>
        <v>70</v>
      </c>
      <c r="N31" s="285"/>
      <c r="O31" s="161"/>
      <c r="P31" s="162"/>
      <c r="Q31" s="264"/>
      <c r="R31" s="179"/>
      <c r="S31" s="179"/>
      <c r="T31" s="179"/>
      <c r="U31" s="265"/>
    </row>
    <row r="32" spans="2:21" ht="15" customHeight="1" x14ac:dyDescent="0.2">
      <c r="B32" s="177" t="s">
        <v>203</v>
      </c>
      <c r="C32" s="164"/>
      <c r="D32" s="176"/>
      <c r="E32" s="163" t="s">
        <v>277</v>
      </c>
      <c r="F32" s="164"/>
      <c r="G32" s="164"/>
      <c r="H32" s="176"/>
      <c r="I32" s="161">
        <v>35</v>
      </c>
      <c r="J32" s="162"/>
      <c r="K32" s="161"/>
      <c r="L32" s="162"/>
      <c r="M32" s="283">
        <f t="shared" si="1"/>
        <v>11.666666666666666</v>
      </c>
      <c r="N32" s="285"/>
      <c r="O32" s="161"/>
      <c r="P32" s="162"/>
      <c r="Q32" s="264"/>
      <c r="R32" s="179"/>
      <c r="S32" s="179"/>
      <c r="T32" s="179"/>
      <c r="U32" s="265"/>
    </row>
    <row r="33" spans="2:21" ht="15" customHeight="1" x14ac:dyDescent="0.2">
      <c r="B33" s="177"/>
      <c r="C33" s="164"/>
      <c r="D33" s="176"/>
      <c r="E33" s="161"/>
      <c r="F33" s="255"/>
      <c r="G33" s="255"/>
      <c r="H33" s="162"/>
      <c r="I33" s="161"/>
      <c r="J33" s="162"/>
      <c r="K33" s="161"/>
      <c r="L33" s="162"/>
      <c r="M33" s="161"/>
      <c r="N33" s="162"/>
      <c r="O33" s="161"/>
      <c r="P33" s="162"/>
      <c r="Q33" s="264"/>
      <c r="R33" s="179"/>
      <c r="S33" s="179"/>
      <c r="T33" s="179"/>
      <c r="U33" s="265"/>
    </row>
    <row r="34" spans="2:21" ht="15" customHeight="1" x14ac:dyDescent="0.2">
      <c r="B34" s="177"/>
      <c r="C34" s="164"/>
      <c r="D34" s="176"/>
      <c r="E34" s="161"/>
      <c r="F34" s="255"/>
      <c r="G34" s="255"/>
      <c r="H34" s="162"/>
      <c r="I34" s="161"/>
      <c r="J34" s="162"/>
      <c r="K34" s="161"/>
      <c r="L34" s="162"/>
      <c r="M34" s="161"/>
      <c r="N34" s="162"/>
      <c r="O34" s="161"/>
      <c r="P34" s="162"/>
      <c r="Q34" s="264"/>
      <c r="R34" s="179"/>
      <c r="S34" s="179"/>
      <c r="T34" s="179"/>
      <c r="U34" s="265"/>
    </row>
    <row r="35" spans="2:21" ht="15" customHeight="1" x14ac:dyDescent="0.2">
      <c r="B35" s="177"/>
      <c r="C35" s="164"/>
      <c r="D35" s="176"/>
      <c r="E35" s="161"/>
      <c r="F35" s="255"/>
      <c r="G35" s="255"/>
      <c r="H35" s="162"/>
      <c r="I35" s="161"/>
      <c r="J35" s="162"/>
      <c r="K35" s="161"/>
      <c r="L35" s="162"/>
      <c r="M35" s="161"/>
      <c r="N35" s="162"/>
      <c r="O35" s="161"/>
      <c r="P35" s="162"/>
      <c r="Q35" s="264"/>
      <c r="R35" s="179"/>
      <c r="S35" s="179"/>
      <c r="T35" s="179"/>
      <c r="U35" s="265"/>
    </row>
    <row r="36" spans="2:21" ht="15" customHeight="1" x14ac:dyDescent="0.2">
      <c r="B36" s="177"/>
      <c r="C36" s="164"/>
      <c r="D36" s="176"/>
      <c r="E36" s="161"/>
      <c r="F36" s="255"/>
      <c r="G36" s="255"/>
      <c r="H36" s="162"/>
      <c r="I36" s="161"/>
      <c r="J36" s="162"/>
      <c r="K36" s="161"/>
      <c r="L36" s="162"/>
      <c r="M36" s="161"/>
      <c r="N36" s="162"/>
      <c r="O36" s="161"/>
      <c r="P36" s="162"/>
      <c r="Q36" s="264"/>
      <c r="R36" s="179"/>
      <c r="S36" s="179"/>
      <c r="T36" s="179"/>
      <c r="U36" s="265"/>
    </row>
    <row r="37" spans="2:21" ht="15" customHeight="1" x14ac:dyDescent="0.2">
      <c r="B37" s="177"/>
      <c r="C37" s="164"/>
      <c r="D37" s="176"/>
      <c r="E37" s="161"/>
      <c r="F37" s="255"/>
      <c r="G37" s="255"/>
      <c r="H37" s="162"/>
      <c r="I37" s="161"/>
      <c r="J37" s="162"/>
      <c r="K37" s="161"/>
      <c r="L37" s="162"/>
      <c r="M37" s="161"/>
      <c r="N37" s="162"/>
      <c r="O37" s="161"/>
      <c r="P37" s="162"/>
      <c r="Q37" s="264"/>
      <c r="R37" s="179"/>
      <c r="S37" s="179"/>
      <c r="T37" s="179"/>
      <c r="U37" s="265"/>
    </row>
    <row r="38" spans="2:21" ht="15" customHeight="1" x14ac:dyDescent="0.2">
      <c r="B38" s="177"/>
      <c r="C38" s="164"/>
      <c r="D38" s="176"/>
      <c r="E38" s="161"/>
      <c r="F38" s="255"/>
      <c r="G38" s="255"/>
      <c r="H38" s="162"/>
      <c r="I38" s="161"/>
      <c r="J38" s="162"/>
      <c r="K38" s="161"/>
      <c r="L38" s="162"/>
      <c r="M38" s="161"/>
      <c r="N38" s="162"/>
      <c r="O38" s="161"/>
      <c r="P38" s="162"/>
      <c r="Q38" s="264"/>
      <c r="R38" s="179"/>
      <c r="S38" s="179"/>
      <c r="T38" s="179"/>
      <c r="U38" s="265"/>
    </row>
    <row r="39" spans="2:21" ht="15" customHeight="1" x14ac:dyDescent="0.2">
      <c r="B39" s="177"/>
      <c r="C39" s="164"/>
      <c r="D39" s="176"/>
      <c r="E39" s="161"/>
      <c r="F39" s="255"/>
      <c r="G39" s="255"/>
      <c r="H39" s="162"/>
      <c r="I39" s="161"/>
      <c r="J39" s="162"/>
      <c r="K39" s="161"/>
      <c r="L39" s="162"/>
      <c r="M39" s="161"/>
      <c r="N39" s="162"/>
      <c r="O39" s="161"/>
      <c r="P39" s="162"/>
      <c r="Q39" s="264"/>
      <c r="R39" s="179"/>
      <c r="S39" s="179"/>
      <c r="T39" s="179"/>
      <c r="U39" s="265"/>
    </row>
    <row r="40" spans="2:21" ht="15" customHeight="1" x14ac:dyDescent="0.2">
      <c r="B40" s="177"/>
      <c r="C40" s="164"/>
      <c r="D40" s="176"/>
      <c r="E40" s="161"/>
      <c r="F40" s="255"/>
      <c r="G40" s="255"/>
      <c r="H40" s="162"/>
      <c r="I40" s="161"/>
      <c r="J40" s="162"/>
      <c r="K40" s="161"/>
      <c r="L40" s="162"/>
      <c r="M40" s="161"/>
      <c r="N40" s="162"/>
      <c r="O40" s="161"/>
      <c r="P40" s="162"/>
      <c r="Q40" s="264"/>
      <c r="R40" s="179"/>
      <c r="S40" s="179"/>
      <c r="T40" s="179"/>
      <c r="U40" s="265"/>
    </row>
    <row r="41" spans="2:21" ht="15" customHeight="1" x14ac:dyDescent="0.2">
      <c r="B41" s="177"/>
      <c r="C41" s="164"/>
      <c r="D41" s="176"/>
      <c r="E41" s="161"/>
      <c r="F41" s="255"/>
      <c r="G41" s="255"/>
      <c r="H41" s="162"/>
      <c r="I41" s="161"/>
      <c r="J41" s="162"/>
      <c r="K41" s="161"/>
      <c r="L41" s="162"/>
      <c r="M41" s="161"/>
      <c r="N41" s="162"/>
      <c r="O41" s="161"/>
      <c r="P41" s="162"/>
      <c r="Q41" s="264"/>
      <c r="R41" s="179"/>
      <c r="S41" s="179"/>
      <c r="T41" s="179"/>
      <c r="U41" s="265"/>
    </row>
    <row r="42" spans="2:21" ht="15" customHeight="1" thickBot="1" x14ac:dyDescent="0.25">
      <c r="B42" s="256"/>
      <c r="C42" s="257"/>
      <c r="D42" s="258"/>
      <c r="E42" s="259"/>
      <c r="F42" s="266"/>
      <c r="G42" s="266"/>
      <c r="H42" s="260"/>
      <c r="I42" s="259"/>
      <c r="J42" s="260"/>
      <c r="K42" s="259"/>
      <c r="L42" s="260"/>
      <c r="M42" s="259"/>
      <c r="N42" s="260"/>
      <c r="O42" s="259"/>
      <c r="P42" s="260"/>
      <c r="Q42" s="264"/>
      <c r="R42" s="179"/>
      <c r="S42" s="179"/>
      <c r="T42" s="179"/>
      <c r="U42" s="265"/>
    </row>
    <row r="43" spans="2:21" ht="18" customHeight="1" thickBot="1" x14ac:dyDescent="0.25">
      <c r="B43" s="221" t="s">
        <v>92</v>
      </c>
      <c r="C43" s="222"/>
      <c r="D43" s="222"/>
      <c r="E43" s="222"/>
      <c r="F43" s="222"/>
      <c r="G43" s="222"/>
      <c r="H43" s="222"/>
      <c r="I43" s="222"/>
      <c r="J43" s="222"/>
      <c r="K43" s="222"/>
      <c r="L43" s="223"/>
      <c r="M43" s="261">
        <f>AVERAGE(M28:N42)</f>
        <v>30.999999999999993</v>
      </c>
      <c r="N43" s="263"/>
      <c r="O43" s="219"/>
      <c r="P43" s="220"/>
      <c r="Q43" s="267"/>
      <c r="R43" s="268"/>
      <c r="S43" s="268"/>
      <c r="T43" s="268"/>
      <c r="U43" s="269"/>
    </row>
    <row r="44" spans="2:21" s="2" customFormat="1" ht="12" x14ac:dyDescent="0.2"/>
    <row r="45" spans="2:21" ht="20.25" customHeight="1" thickBot="1" x14ac:dyDescent="0.2">
      <c r="B45" s="8" t="s">
        <v>60</v>
      </c>
      <c r="C45" s="2"/>
      <c r="D45" s="2"/>
      <c r="E45" s="1"/>
      <c r="F45" s="1"/>
      <c r="G45" s="1"/>
    </row>
    <row r="46" spans="2:21" ht="20.25" customHeight="1" x14ac:dyDescent="0.2">
      <c r="B46" s="166" t="s">
        <v>61</v>
      </c>
      <c r="C46" s="167"/>
      <c r="D46" s="167"/>
      <c r="E46" s="167"/>
      <c r="F46" s="170" t="s">
        <v>62</v>
      </c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2"/>
    </row>
    <row r="47" spans="2:21" ht="102.75" customHeight="1" thickBot="1" x14ac:dyDescent="0.25">
      <c r="B47" s="168"/>
      <c r="C47" s="169"/>
      <c r="D47" s="169"/>
      <c r="E47" s="169"/>
      <c r="F47" s="173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5"/>
    </row>
  </sheetData>
  <mergeCells count="180">
    <mergeCell ref="B46:E47"/>
    <mergeCell ref="F46:U47"/>
    <mergeCell ref="M42:N42"/>
    <mergeCell ref="O42:P42"/>
    <mergeCell ref="M40:N40"/>
    <mergeCell ref="O40:P40"/>
    <mergeCell ref="B22:D22"/>
    <mergeCell ref="O36:P36"/>
    <mergeCell ref="O33:P33"/>
    <mergeCell ref="K35:L35"/>
    <mergeCell ref="M30:N30"/>
    <mergeCell ref="O30:P30"/>
    <mergeCell ref="B29:D29"/>
    <mergeCell ref="M29:N29"/>
    <mergeCell ref="O29:P29"/>
    <mergeCell ref="B28:D28"/>
    <mergeCell ref="M28:N28"/>
    <mergeCell ref="O28:P28"/>
    <mergeCell ref="O34:P34"/>
    <mergeCell ref="B32:D32"/>
    <mergeCell ref="M32:N32"/>
    <mergeCell ref="O32:P32"/>
    <mergeCell ref="E37:H37"/>
    <mergeCell ref="E38:H38"/>
    <mergeCell ref="K37:L37"/>
    <mergeCell ref="K38:L38"/>
    <mergeCell ref="K28:L28"/>
    <mergeCell ref="K29:L29"/>
    <mergeCell ref="K30:L30"/>
    <mergeCell ref="B30:D30"/>
    <mergeCell ref="O31:P31"/>
    <mergeCell ref="K31:L31"/>
    <mergeCell ref="I30:J30"/>
    <mergeCell ref="I31:J31"/>
    <mergeCell ref="B31:D31"/>
    <mergeCell ref="M31:N31"/>
    <mergeCell ref="K36:L36"/>
    <mergeCell ref="O27:P27"/>
    <mergeCell ref="I26:L26"/>
    <mergeCell ref="Q23:U23"/>
    <mergeCell ref="B13:D13"/>
    <mergeCell ref="N13:P13"/>
    <mergeCell ref="O8:P8"/>
    <mergeCell ref="Q8:R8"/>
    <mergeCell ref="S8:U8"/>
    <mergeCell ref="B8:C8"/>
    <mergeCell ref="D8:G8"/>
    <mergeCell ref="H8:I8"/>
    <mergeCell ref="J8:K8"/>
    <mergeCell ref="L8:N8"/>
    <mergeCell ref="B15:D15"/>
    <mergeCell ref="B14:D14"/>
    <mergeCell ref="E11:G12"/>
    <mergeCell ref="B16:D16"/>
    <mergeCell ref="Q11:U12"/>
    <mergeCell ref="N11:P12"/>
    <mergeCell ref="B11:D12"/>
    <mergeCell ref="K11:M12"/>
    <mergeCell ref="K13:M13"/>
    <mergeCell ref="K14:M14"/>
    <mergeCell ref="K15:M15"/>
    <mergeCell ref="K16:M16"/>
    <mergeCell ref="B17:D17"/>
    <mergeCell ref="K17:M17"/>
    <mergeCell ref="K22:M22"/>
    <mergeCell ref="N14:P14"/>
    <mergeCell ref="N15:P15"/>
    <mergeCell ref="N16:P16"/>
    <mergeCell ref="N22:P22"/>
    <mergeCell ref="N17:P17"/>
    <mergeCell ref="N18:P18"/>
    <mergeCell ref="N19:P19"/>
    <mergeCell ref="N20:P20"/>
    <mergeCell ref="N21:P21"/>
    <mergeCell ref="H21:J21"/>
    <mergeCell ref="H22:J22"/>
    <mergeCell ref="H11:J12"/>
    <mergeCell ref="H13:J13"/>
    <mergeCell ref="H14:J14"/>
    <mergeCell ref="H15:J15"/>
    <mergeCell ref="H16:J16"/>
    <mergeCell ref="H17:J17"/>
    <mergeCell ref="H18:J18"/>
    <mergeCell ref="H19:J19"/>
    <mergeCell ref="H20:J20"/>
    <mergeCell ref="P6:U6"/>
    <mergeCell ref="B2:U2"/>
    <mergeCell ref="E3:L3"/>
    <mergeCell ref="Q3:U3"/>
    <mergeCell ref="E4:L4"/>
    <mergeCell ref="Q4:U4"/>
    <mergeCell ref="B6:C6"/>
    <mergeCell ref="D6:E6"/>
    <mergeCell ref="G6:H6"/>
    <mergeCell ref="I6:J6"/>
    <mergeCell ref="L6:O6"/>
    <mergeCell ref="Q41:U41"/>
    <mergeCell ref="Q42:U42"/>
    <mergeCell ref="Q43:U43"/>
    <mergeCell ref="O43:P43"/>
    <mergeCell ref="M43:N43"/>
    <mergeCell ref="Q36:U36"/>
    <mergeCell ref="Q37:U37"/>
    <mergeCell ref="Q38:U38"/>
    <mergeCell ref="Q39:U39"/>
    <mergeCell ref="Q40:U40"/>
    <mergeCell ref="M39:N39"/>
    <mergeCell ref="O39:P39"/>
    <mergeCell ref="Q26:U27"/>
    <mergeCell ref="Q28:U28"/>
    <mergeCell ref="Q29:U29"/>
    <mergeCell ref="Q30:U30"/>
    <mergeCell ref="B39:D39"/>
    <mergeCell ref="B40:D40"/>
    <mergeCell ref="B41:D41"/>
    <mergeCell ref="I42:J42"/>
    <mergeCell ref="E41:H41"/>
    <mergeCell ref="E42:H42"/>
    <mergeCell ref="Q31:U31"/>
    <mergeCell ref="Q32:U32"/>
    <mergeCell ref="Q33:U33"/>
    <mergeCell ref="Q34:U34"/>
    <mergeCell ref="Q35:U35"/>
    <mergeCell ref="I41:J41"/>
    <mergeCell ref="K41:L41"/>
    <mergeCell ref="I34:J34"/>
    <mergeCell ref="K34:L34"/>
    <mergeCell ref="M41:N41"/>
    <mergeCell ref="O41:P41"/>
    <mergeCell ref="K39:L39"/>
    <mergeCell ref="M38:N38"/>
    <mergeCell ref="O38:P38"/>
    <mergeCell ref="N23:P23"/>
    <mergeCell ref="B36:D36"/>
    <mergeCell ref="M36:N36"/>
    <mergeCell ref="B37:D37"/>
    <mergeCell ref="B34:D34"/>
    <mergeCell ref="M34:N34"/>
    <mergeCell ref="B35:D35"/>
    <mergeCell ref="M35:N35"/>
    <mergeCell ref="M27:N27"/>
    <mergeCell ref="B33:D33"/>
    <mergeCell ref="M33:N33"/>
    <mergeCell ref="I27:J27"/>
    <mergeCell ref="K27:L27"/>
    <mergeCell ref="I32:J32"/>
    <mergeCell ref="K32:L32"/>
    <mergeCell ref="I33:J33"/>
    <mergeCell ref="K33:L33"/>
    <mergeCell ref="E26:H27"/>
    <mergeCell ref="E28:H28"/>
    <mergeCell ref="E29:H29"/>
    <mergeCell ref="E30:H30"/>
    <mergeCell ref="E31:H31"/>
    <mergeCell ref="B26:D27"/>
    <mergeCell ref="M26:P26"/>
    <mergeCell ref="B43:L43"/>
    <mergeCell ref="I40:J40"/>
    <mergeCell ref="K40:L40"/>
    <mergeCell ref="E40:H40"/>
    <mergeCell ref="B42:D42"/>
    <mergeCell ref="K42:L42"/>
    <mergeCell ref="B23:M23"/>
    <mergeCell ref="O35:P35"/>
    <mergeCell ref="O37:P37"/>
    <mergeCell ref="M37:N37"/>
    <mergeCell ref="B38:D38"/>
    <mergeCell ref="E39:H39"/>
    <mergeCell ref="I35:J35"/>
    <mergeCell ref="I36:J36"/>
    <mergeCell ref="E32:H32"/>
    <mergeCell ref="E33:H33"/>
    <mergeCell ref="E34:H34"/>
    <mergeCell ref="E35:H35"/>
    <mergeCell ref="E36:H36"/>
    <mergeCell ref="I37:J37"/>
    <mergeCell ref="I38:J38"/>
    <mergeCell ref="I39:J39"/>
    <mergeCell ref="I28:J28"/>
    <mergeCell ref="I29:J2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V52"/>
  <sheetViews>
    <sheetView showGridLines="0" view="pageBreakPreview" zoomScaleNormal="100" zoomScaleSheetLayoutView="100" workbookViewId="0">
      <selection activeCell="Y15" sqref="Y15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1" spans="1:22" x14ac:dyDescent="0.2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2" ht="20.25" customHeight="1" x14ac:dyDescent="0.2">
      <c r="A2" s="152"/>
      <c r="B2" s="194" t="s">
        <v>105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1:22" ht="20.25" customHeight="1" x14ac:dyDescent="0.2">
      <c r="A3" s="152"/>
      <c r="B3" s="3" t="s">
        <v>0</v>
      </c>
      <c r="C3" s="3"/>
      <c r="D3" s="3"/>
      <c r="E3" s="195"/>
      <c r="F3" s="195"/>
      <c r="G3" s="195"/>
      <c r="H3" s="195"/>
      <c r="I3" s="195"/>
      <c r="J3" s="195"/>
      <c r="K3" s="195"/>
      <c r="L3" s="195"/>
      <c r="M3" s="1"/>
      <c r="N3" s="9" t="s">
        <v>2</v>
      </c>
      <c r="O3" s="9"/>
      <c r="P3" s="9"/>
      <c r="Q3" s="195"/>
      <c r="R3" s="195"/>
      <c r="S3" s="195"/>
      <c r="T3" s="195"/>
      <c r="U3" s="195"/>
    </row>
    <row r="4" spans="1:22" ht="20.25" customHeight="1" x14ac:dyDescent="0.2">
      <c r="A4" s="152"/>
      <c r="B4" s="4" t="s">
        <v>3</v>
      </c>
      <c r="C4" s="4"/>
      <c r="D4" s="4"/>
      <c r="E4" s="196"/>
      <c r="F4" s="196"/>
      <c r="G4" s="196"/>
      <c r="H4" s="196"/>
      <c r="I4" s="196"/>
      <c r="J4" s="196"/>
      <c r="K4" s="196"/>
      <c r="L4" s="196"/>
      <c r="M4" s="1"/>
      <c r="N4" s="4" t="s">
        <v>4</v>
      </c>
      <c r="O4" s="4"/>
      <c r="P4" s="4"/>
      <c r="Q4" s="196"/>
      <c r="R4" s="196"/>
      <c r="S4" s="196"/>
      <c r="T4" s="196"/>
      <c r="U4" s="196"/>
    </row>
    <row r="5" spans="1:22" ht="20.25" customHeight="1" thickBot="1" x14ac:dyDescent="0.2">
      <c r="A5" s="152"/>
      <c r="B5" s="8" t="s">
        <v>82</v>
      </c>
      <c r="C5" s="2"/>
      <c r="D5" s="2"/>
    </row>
    <row r="6" spans="1:22" ht="20.25" customHeight="1" x14ac:dyDescent="0.2">
      <c r="A6" s="152"/>
      <c r="B6" s="187" t="s">
        <v>21</v>
      </c>
      <c r="C6" s="181"/>
      <c r="D6" s="188">
        <v>50</v>
      </c>
      <c r="E6" s="188"/>
      <c r="F6" s="10" t="s">
        <v>22</v>
      </c>
      <c r="G6" s="189" t="s">
        <v>20</v>
      </c>
      <c r="H6" s="181"/>
      <c r="I6" s="188">
        <v>30</v>
      </c>
      <c r="J6" s="188"/>
      <c r="K6" s="10" t="s">
        <v>22</v>
      </c>
      <c r="L6" s="189" t="s">
        <v>63</v>
      </c>
      <c r="M6" s="181"/>
      <c r="N6" s="181"/>
      <c r="O6" s="181"/>
      <c r="P6" s="181" t="s">
        <v>218</v>
      </c>
      <c r="Q6" s="181"/>
      <c r="R6" s="181"/>
      <c r="S6" s="181"/>
      <c r="T6" s="181"/>
      <c r="U6" s="182"/>
    </row>
    <row r="7" spans="1:22" ht="20.25" customHeight="1" thickBot="1" x14ac:dyDescent="0.25">
      <c r="A7" s="152"/>
      <c r="B7" s="183" t="s">
        <v>64</v>
      </c>
      <c r="C7" s="184"/>
      <c r="D7" s="184"/>
      <c r="E7" s="184"/>
      <c r="F7" s="185" t="s">
        <v>135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6"/>
    </row>
    <row r="8" spans="1:22" ht="20.25" customHeight="1" thickBot="1" x14ac:dyDescent="0.2">
      <c r="A8" s="152"/>
      <c r="B8" s="8" t="s">
        <v>124</v>
      </c>
      <c r="C8" s="2"/>
      <c r="D8" s="2"/>
    </row>
    <row r="9" spans="1:22" ht="15" customHeight="1" x14ac:dyDescent="0.2">
      <c r="A9" s="152"/>
      <c r="B9" s="197" t="s">
        <v>122</v>
      </c>
      <c r="C9" s="198"/>
      <c r="D9" s="191"/>
      <c r="E9" s="201" t="s">
        <v>65</v>
      </c>
      <c r="F9" s="190" t="s">
        <v>103</v>
      </c>
      <c r="G9" s="191"/>
      <c r="H9" s="190" t="s">
        <v>125</v>
      </c>
      <c r="I9" s="198"/>
      <c r="J9" s="198"/>
      <c r="K9" s="191"/>
      <c r="L9" s="203" t="s">
        <v>128</v>
      </c>
      <c r="M9" s="204"/>
      <c r="N9" s="204"/>
      <c r="O9" s="205"/>
      <c r="P9" s="190" t="s">
        <v>280</v>
      </c>
      <c r="Q9" s="198"/>
      <c r="R9" s="198"/>
      <c r="S9" s="198"/>
      <c r="T9" s="198"/>
      <c r="U9" s="208"/>
    </row>
    <row r="10" spans="1:22" ht="15" customHeight="1" x14ac:dyDescent="0.2">
      <c r="A10" s="152"/>
      <c r="B10" s="199"/>
      <c r="C10" s="200"/>
      <c r="D10" s="193"/>
      <c r="E10" s="202"/>
      <c r="F10" s="192"/>
      <c r="G10" s="193"/>
      <c r="H10" s="192"/>
      <c r="I10" s="200"/>
      <c r="J10" s="200"/>
      <c r="K10" s="193"/>
      <c r="L10" s="206" t="s">
        <v>123</v>
      </c>
      <c r="M10" s="207"/>
      <c r="N10" s="206" t="s">
        <v>127</v>
      </c>
      <c r="O10" s="207"/>
      <c r="P10" s="192"/>
      <c r="Q10" s="200"/>
      <c r="R10" s="200"/>
      <c r="S10" s="200"/>
      <c r="T10" s="200"/>
      <c r="U10" s="209"/>
    </row>
    <row r="11" spans="1:22" ht="15" customHeight="1" x14ac:dyDescent="0.2">
      <c r="A11" s="152"/>
      <c r="B11" s="177" t="s">
        <v>23</v>
      </c>
      <c r="C11" s="164"/>
      <c r="D11" s="176"/>
      <c r="E11" s="37" t="s">
        <v>83</v>
      </c>
      <c r="F11" s="163" t="s">
        <v>95</v>
      </c>
      <c r="G11" s="176"/>
      <c r="H11" s="163" t="s">
        <v>126</v>
      </c>
      <c r="I11" s="164"/>
      <c r="J11" s="164"/>
      <c r="K11" s="176"/>
      <c r="L11" s="163">
        <v>700</v>
      </c>
      <c r="M11" s="176"/>
      <c r="N11" s="163"/>
      <c r="O11" s="176"/>
      <c r="P11" s="163"/>
      <c r="Q11" s="164"/>
      <c r="R11" s="164"/>
      <c r="S11" s="164"/>
      <c r="T11" s="164"/>
      <c r="U11" s="165"/>
    </row>
    <row r="12" spans="1:22" ht="15" customHeight="1" x14ac:dyDescent="0.2">
      <c r="A12" s="152"/>
      <c r="B12" s="177" t="s">
        <v>24</v>
      </c>
      <c r="C12" s="164"/>
      <c r="D12" s="176"/>
      <c r="E12" s="37" t="s">
        <v>83</v>
      </c>
      <c r="F12" s="163" t="s">
        <v>95</v>
      </c>
      <c r="G12" s="176"/>
      <c r="H12" s="163" t="s">
        <v>126</v>
      </c>
      <c r="I12" s="164"/>
      <c r="J12" s="164"/>
      <c r="K12" s="176"/>
      <c r="L12" s="163">
        <v>318</v>
      </c>
      <c r="M12" s="176"/>
      <c r="N12" s="163"/>
      <c r="O12" s="176"/>
      <c r="P12" s="163"/>
      <c r="Q12" s="164"/>
      <c r="R12" s="164"/>
      <c r="S12" s="164"/>
      <c r="T12" s="164"/>
      <c r="U12" s="165"/>
    </row>
    <row r="13" spans="1:22" ht="15" customHeight="1" x14ac:dyDescent="0.2">
      <c r="A13" s="152"/>
      <c r="B13" s="177" t="s">
        <v>25</v>
      </c>
      <c r="C13" s="164"/>
      <c r="D13" s="176"/>
      <c r="E13" s="37" t="s">
        <v>83</v>
      </c>
      <c r="F13" s="163" t="s">
        <v>96</v>
      </c>
      <c r="G13" s="176"/>
      <c r="H13" s="163" t="s">
        <v>126</v>
      </c>
      <c r="I13" s="164"/>
      <c r="J13" s="164"/>
      <c r="K13" s="176"/>
      <c r="L13" s="163">
        <v>670</v>
      </c>
      <c r="M13" s="176"/>
      <c r="N13" s="163"/>
      <c r="O13" s="176"/>
      <c r="P13" s="163"/>
      <c r="Q13" s="164"/>
      <c r="R13" s="164"/>
      <c r="S13" s="164"/>
      <c r="T13" s="164"/>
      <c r="U13" s="165"/>
    </row>
    <row r="14" spans="1:22" ht="15" customHeight="1" x14ac:dyDescent="0.2">
      <c r="A14" s="152"/>
      <c r="B14" s="177" t="s">
        <v>26</v>
      </c>
      <c r="C14" s="164"/>
      <c r="D14" s="176"/>
      <c r="E14" s="37" t="s">
        <v>83</v>
      </c>
      <c r="F14" s="163" t="s">
        <v>18</v>
      </c>
      <c r="G14" s="176"/>
      <c r="H14" s="163" t="s">
        <v>126</v>
      </c>
      <c r="I14" s="164"/>
      <c r="J14" s="164"/>
      <c r="K14" s="176"/>
      <c r="L14" s="163">
        <v>82</v>
      </c>
      <c r="M14" s="176"/>
      <c r="N14" s="163"/>
      <c r="O14" s="176"/>
      <c r="P14" s="163"/>
      <c r="Q14" s="164"/>
      <c r="R14" s="164"/>
      <c r="S14" s="164"/>
      <c r="T14" s="164"/>
      <c r="U14" s="165"/>
    </row>
    <row r="15" spans="1:22" ht="15" customHeight="1" x14ac:dyDescent="0.2">
      <c r="A15" s="152"/>
      <c r="B15" s="177" t="s">
        <v>27</v>
      </c>
      <c r="C15" s="164"/>
      <c r="D15" s="176"/>
      <c r="E15" s="37" t="s">
        <v>83</v>
      </c>
      <c r="F15" s="163" t="s">
        <v>96</v>
      </c>
      <c r="G15" s="176"/>
      <c r="H15" s="163" t="s">
        <v>126</v>
      </c>
      <c r="I15" s="164"/>
      <c r="J15" s="164"/>
      <c r="K15" s="176"/>
      <c r="L15" s="163">
        <v>95</v>
      </c>
      <c r="M15" s="176"/>
      <c r="N15" s="163"/>
      <c r="O15" s="176"/>
      <c r="P15" s="163"/>
      <c r="Q15" s="164"/>
      <c r="R15" s="164"/>
      <c r="S15" s="164"/>
      <c r="T15" s="164"/>
      <c r="U15" s="165"/>
    </row>
    <row r="16" spans="1:22" ht="15" customHeight="1" x14ac:dyDescent="0.2">
      <c r="A16" s="152"/>
      <c r="B16" s="177" t="s">
        <v>28</v>
      </c>
      <c r="C16" s="164"/>
      <c r="D16" s="176"/>
      <c r="E16" s="37" t="s">
        <v>83</v>
      </c>
      <c r="F16" s="163" t="s">
        <v>18</v>
      </c>
      <c r="G16" s="176"/>
      <c r="H16" s="163" t="s">
        <v>126</v>
      </c>
      <c r="I16" s="164"/>
      <c r="J16" s="164"/>
      <c r="K16" s="176"/>
      <c r="L16" s="163">
        <v>201</v>
      </c>
      <c r="M16" s="176"/>
      <c r="N16" s="163"/>
      <c r="O16" s="176"/>
      <c r="P16" s="163"/>
      <c r="Q16" s="164"/>
      <c r="R16" s="164"/>
      <c r="S16" s="164"/>
      <c r="T16" s="164"/>
      <c r="U16" s="165"/>
    </row>
    <row r="17" spans="1:21" ht="15" customHeight="1" x14ac:dyDescent="0.2">
      <c r="A17" s="152"/>
      <c r="B17" s="177" t="s">
        <v>29</v>
      </c>
      <c r="C17" s="164"/>
      <c r="D17" s="176"/>
      <c r="E17" s="37" t="s">
        <v>84</v>
      </c>
      <c r="F17" s="163"/>
      <c r="G17" s="176"/>
      <c r="H17" s="163" t="s">
        <v>126</v>
      </c>
      <c r="I17" s="164"/>
      <c r="J17" s="164"/>
      <c r="K17" s="176"/>
      <c r="L17" s="163">
        <v>446</v>
      </c>
      <c r="M17" s="176"/>
      <c r="N17" s="163"/>
      <c r="O17" s="176"/>
      <c r="P17" s="163"/>
      <c r="Q17" s="164"/>
      <c r="R17" s="164"/>
      <c r="S17" s="164"/>
      <c r="T17" s="164"/>
      <c r="U17" s="165"/>
    </row>
    <row r="18" spans="1:21" ht="15" customHeight="1" x14ac:dyDescent="0.2">
      <c r="A18" s="152"/>
      <c r="B18" s="177" t="s">
        <v>30</v>
      </c>
      <c r="C18" s="164"/>
      <c r="D18" s="176"/>
      <c r="E18" s="37" t="s">
        <v>84</v>
      </c>
      <c r="F18" s="163"/>
      <c r="G18" s="176"/>
      <c r="H18" s="163" t="s">
        <v>126</v>
      </c>
      <c r="I18" s="164"/>
      <c r="J18" s="164"/>
      <c r="K18" s="176"/>
      <c r="L18" s="163">
        <v>258</v>
      </c>
      <c r="M18" s="176"/>
      <c r="N18" s="163"/>
      <c r="O18" s="176"/>
      <c r="P18" s="163"/>
      <c r="Q18" s="164"/>
      <c r="R18" s="164"/>
      <c r="S18" s="164"/>
      <c r="T18" s="164"/>
      <c r="U18" s="165"/>
    </row>
    <row r="19" spans="1:21" ht="15" customHeight="1" x14ac:dyDescent="0.2">
      <c r="A19" s="152"/>
      <c r="B19" s="177" t="s">
        <v>31</v>
      </c>
      <c r="C19" s="164"/>
      <c r="D19" s="176"/>
      <c r="E19" s="37" t="s">
        <v>84</v>
      </c>
      <c r="F19" s="163"/>
      <c r="G19" s="176"/>
      <c r="H19" s="163" t="s">
        <v>126</v>
      </c>
      <c r="I19" s="164"/>
      <c r="J19" s="164"/>
      <c r="K19" s="176"/>
      <c r="L19" s="163">
        <v>241</v>
      </c>
      <c r="M19" s="176"/>
      <c r="N19" s="163"/>
      <c r="O19" s="176"/>
      <c r="P19" s="163"/>
      <c r="Q19" s="164"/>
      <c r="R19" s="164"/>
      <c r="S19" s="164"/>
      <c r="T19" s="164"/>
      <c r="U19" s="165"/>
    </row>
    <row r="20" spans="1:21" ht="15" customHeight="1" x14ac:dyDescent="0.2">
      <c r="A20" s="152"/>
      <c r="B20" s="177" t="s">
        <v>32</v>
      </c>
      <c r="C20" s="164"/>
      <c r="D20" s="176"/>
      <c r="E20" s="37" t="s">
        <v>84</v>
      </c>
      <c r="F20" s="163"/>
      <c r="G20" s="176"/>
      <c r="H20" s="163" t="s">
        <v>126</v>
      </c>
      <c r="I20" s="164"/>
      <c r="J20" s="164"/>
      <c r="K20" s="176"/>
      <c r="L20" s="163">
        <v>244</v>
      </c>
      <c r="M20" s="176"/>
      <c r="N20" s="163"/>
      <c r="O20" s="176"/>
      <c r="P20" s="163"/>
      <c r="Q20" s="164"/>
      <c r="R20" s="164"/>
      <c r="S20" s="164"/>
      <c r="T20" s="164"/>
      <c r="U20" s="165"/>
    </row>
    <row r="21" spans="1:21" ht="15" customHeight="1" x14ac:dyDescent="0.2">
      <c r="A21" s="152"/>
      <c r="B21" s="177"/>
      <c r="C21" s="164"/>
      <c r="D21" s="176"/>
      <c r="E21" s="37"/>
      <c r="F21" s="163"/>
      <c r="G21" s="176"/>
      <c r="H21" s="163"/>
      <c r="I21" s="164"/>
      <c r="J21" s="164"/>
      <c r="K21" s="176"/>
      <c r="L21" s="163"/>
      <c r="M21" s="176"/>
      <c r="N21" s="163"/>
      <c r="O21" s="176"/>
      <c r="P21" s="163"/>
      <c r="Q21" s="164"/>
      <c r="R21" s="164"/>
      <c r="S21" s="164"/>
      <c r="T21" s="164"/>
      <c r="U21" s="165"/>
    </row>
    <row r="22" spans="1:21" ht="15" customHeight="1" x14ac:dyDescent="0.2">
      <c r="A22" s="152"/>
      <c r="B22" s="177"/>
      <c r="C22" s="164"/>
      <c r="D22" s="176"/>
      <c r="E22" s="37"/>
      <c r="F22" s="163"/>
      <c r="G22" s="176"/>
      <c r="H22" s="163"/>
      <c r="I22" s="164"/>
      <c r="J22" s="164"/>
      <c r="K22" s="176"/>
      <c r="L22" s="163"/>
      <c r="M22" s="176"/>
      <c r="N22" s="163"/>
      <c r="O22" s="176"/>
      <c r="P22" s="163"/>
      <c r="Q22" s="164"/>
      <c r="R22" s="164"/>
      <c r="S22" s="164"/>
      <c r="T22" s="164"/>
      <c r="U22" s="165"/>
    </row>
    <row r="23" spans="1:21" ht="15" customHeight="1" x14ac:dyDescent="0.2">
      <c r="A23" s="152"/>
      <c r="B23" s="177"/>
      <c r="C23" s="164"/>
      <c r="D23" s="176"/>
      <c r="E23" s="37"/>
      <c r="F23" s="163"/>
      <c r="G23" s="176"/>
      <c r="H23" s="163"/>
      <c r="I23" s="164"/>
      <c r="J23" s="164"/>
      <c r="K23" s="176"/>
      <c r="L23" s="163"/>
      <c r="M23" s="176"/>
      <c r="N23" s="163"/>
      <c r="O23" s="176"/>
      <c r="P23" s="163"/>
      <c r="Q23" s="164"/>
      <c r="R23" s="164"/>
      <c r="S23" s="164"/>
      <c r="T23" s="164"/>
      <c r="U23" s="165"/>
    </row>
    <row r="24" spans="1:21" ht="15" customHeight="1" x14ac:dyDescent="0.2">
      <c r="A24" s="152"/>
      <c r="B24" s="177"/>
      <c r="C24" s="164"/>
      <c r="D24" s="176"/>
      <c r="E24" s="37"/>
      <c r="F24" s="163"/>
      <c r="G24" s="176"/>
      <c r="H24" s="163"/>
      <c r="I24" s="164"/>
      <c r="J24" s="164"/>
      <c r="K24" s="176"/>
      <c r="L24" s="163"/>
      <c r="M24" s="176"/>
      <c r="N24" s="163"/>
      <c r="O24" s="176"/>
      <c r="P24" s="163"/>
      <c r="Q24" s="164"/>
      <c r="R24" s="164"/>
      <c r="S24" s="164"/>
      <c r="T24" s="164"/>
      <c r="U24" s="165"/>
    </row>
    <row r="25" spans="1:21" ht="15" customHeight="1" x14ac:dyDescent="0.2">
      <c r="A25" s="152"/>
      <c r="B25" s="177"/>
      <c r="C25" s="164"/>
      <c r="D25" s="176"/>
      <c r="E25" s="37"/>
      <c r="F25" s="163"/>
      <c r="G25" s="176"/>
      <c r="H25" s="163"/>
      <c r="I25" s="164"/>
      <c r="J25" s="164"/>
      <c r="K25" s="176"/>
      <c r="L25" s="163"/>
      <c r="M25" s="176"/>
      <c r="N25" s="163"/>
      <c r="O25" s="176"/>
      <c r="P25" s="163"/>
      <c r="Q25" s="164"/>
      <c r="R25" s="164"/>
      <c r="S25" s="164"/>
      <c r="T25" s="164"/>
      <c r="U25" s="165"/>
    </row>
    <row r="26" spans="1:21" ht="15" customHeight="1" x14ac:dyDescent="0.2">
      <c r="A26" s="152"/>
      <c r="B26" s="177"/>
      <c r="C26" s="164"/>
      <c r="D26" s="176"/>
      <c r="E26" s="37"/>
      <c r="F26" s="163"/>
      <c r="G26" s="176"/>
      <c r="H26" s="163"/>
      <c r="I26" s="164"/>
      <c r="J26" s="164"/>
      <c r="K26" s="176"/>
      <c r="L26" s="163"/>
      <c r="M26" s="176"/>
      <c r="N26" s="163"/>
      <c r="O26" s="176"/>
      <c r="P26" s="163"/>
      <c r="Q26" s="164"/>
      <c r="R26" s="164"/>
      <c r="S26" s="164"/>
      <c r="T26" s="164"/>
      <c r="U26" s="165"/>
    </row>
    <row r="27" spans="1:21" ht="15" customHeight="1" x14ac:dyDescent="0.2">
      <c r="A27" s="152"/>
      <c r="B27" s="177"/>
      <c r="C27" s="164"/>
      <c r="D27" s="176"/>
      <c r="E27" s="37"/>
      <c r="F27" s="163"/>
      <c r="G27" s="176"/>
      <c r="H27" s="163"/>
      <c r="I27" s="164"/>
      <c r="J27" s="164"/>
      <c r="K27" s="176"/>
      <c r="L27" s="163"/>
      <c r="M27" s="176"/>
      <c r="N27" s="163"/>
      <c r="O27" s="176"/>
      <c r="P27" s="163"/>
      <c r="Q27" s="164"/>
      <c r="R27" s="164"/>
      <c r="S27" s="164"/>
      <c r="T27" s="164"/>
      <c r="U27" s="165"/>
    </row>
    <row r="28" spans="1:21" ht="15" customHeight="1" x14ac:dyDescent="0.2">
      <c r="A28" s="152"/>
      <c r="B28" s="177"/>
      <c r="C28" s="164"/>
      <c r="D28" s="176"/>
      <c r="E28" s="37"/>
      <c r="F28" s="163"/>
      <c r="G28" s="176"/>
      <c r="H28" s="163"/>
      <c r="I28" s="164"/>
      <c r="J28" s="164"/>
      <c r="K28" s="176"/>
      <c r="L28" s="163"/>
      <c r="M28" s="176"/>
      <c r="N28" s="163"/>
      <c r="O28" s="176"/>
      <c r="P28" s="163"/>
      <c r="Q28" s="164"/>
      <c r="R28" s="164"/>
      <c r="S28" s="164"/>
      <c r="T28" s="164"/>
      <c r="U28" s="165"/>
    </row>
    <row r="29" spans="1:21" ht="15" customHeight="1" x14ac:dyDescent="0.2">
      <c r="A29" s="152"/>
      <c r="B29" s="177"/>
      <c r="C29" s="164"/>
      <c r="D29" s="176"/>
      <c r="E29" s="37"/>
      <c r="F29" s="163"/>
      <c r="G29" s="176"/>
      <c r="H29" s="163"/>
      <c r="I29" s="164"/>
      <c r="J29" s="164"/>
      <c r="K29" s="176"/>
      <c r="L29" s="163"/>
      <c r="M29" s="176"/>
      <c r="N29" s="163"/>
      <c r="O29" s="176"/>
      <c r="P29" s="163"/>
      <c r="Q29" s="164"/>
      <c r="R29" s="164"/>
      <c r="S29" s="164"/>
      <c r="T29" s="164"/>
      <c r="U29" s="165"/>
    </row>
    <row r="30" spans="1:21" ht="15" customHeight="1" x14ac:dyDescent="0.2">
      <c r="A30" s="152"/>
      <c r="B30" s="177"/>
      <c r="C30" s="164"/>
      <c r="D30" s="176"/>
      <c r="E30" s="37"/>
      <c r="F30" s="163"/>
      <c r="G30" s="176"/>
      <c r="H30" s="163"/>
      <c r="I30" s="164"/>
      <c r="J30" s="164"/>
      <c r="K30" s="176"/>
      <c r="L30" s="163"/>
      <c r="M30" s="176"/>
      <c r="N30" s="163"/>
      <c r="O30" s="176"/>
      <c r="P30" s="163"/>
      <c r="Q30" s="164"/>
      <c r="R30" s="164"/>
      <c r="S30" s="164"/>
      <c r="T30" s="164"/>
      <c r="U30" s="165"/>
    </row>
    <row r="31" spans="1:21" ht="15" customHeight="1" x14ac:dyDescent="0.2">
      <c r="A31" s="152"/>
      <c r="B31" s="177"/>
      <c r="C31" s="164"/>
      <c r="D31" s="176"/>
      <c r="E31" s="37"/>
      <c r="F31" s="163"/>
      <c r="G31" s="176"/>
      <c r="H31" s="163"/>
      <c r="I31" s="164"/>
      <c r="J31" s="164"/>
      <c r="K31" s="176"/>
      <c r="L31" s="163"/>
      <c r="M31" s="176"/>
      <c r="N31" s="163"/>
      <c r="O31" s="176"/>
      <c r="P31" s="163"/>
      <c r="Q31" s="164"/>
      <c r="R31" s="164"/>
      <c r="S31" s="164"/>
      <c r="T31" s="164"/>
      <c r="U31" s="165"/>
    </row>
    <row r="32" spans="1:21" ht="15" customHeight="1" x14ac:dyDescent="0.2">
      <c r="A32" s="152"/>
      <c r="B32" s="177"/>
      <c r="C32" s="164"/>
      <c r="D32" s="176"/>
      <c r="E32" s="37"/>
      <c r="F32" s="163"/>
      <c r="G32" s="176"/>
      <c r="H32" s="163"/>
      <c r="I32" s="164"/>
      <c r="J32" s="164"/>
      <c r="K32" s="176"/>
      <c r="L32" s="163"/>
      <c r="M32" s="176"/>
      <c r="N32" s="163"/>
      <c r="O32" s="176"/>
      <c r="P32" s="163"/>
      <c r="Q32" s="164"/>
      <c r="R32" s="164"/>
      <c r="S32" s="164"/>
      <c r="T32" s="164"/>
      <c r="U32" s="165"/>
    </row>
    <row r="33" spans="1:21" ht="15" customHeight="1" x14ac:dyDescent="0.2">
      <c r="A33" s="152"/>
      <c r="B33" s="177"/>
      <c r="C33" s="164"/>
      <c r="D33" s="176"/>
      <c r="E33" s="37"/>
      <c r="F33" s="163"/>
      <c r="G33" s="176"/>
      <c r="H33" s="163"/>
      <c r="I33" s="164"/>
      <c r="J33" s="164"/>
      <c r="K33" s="176"/>
      <c r="L33" s="163"/>
      <c r="M33" s="176"/>
      <c r="N33" s="163"/>
      <c r="O33" s="176"/>
      <c r="P33" s="163"/>
      <c r="Q33" s="164"/>
      <c r="R33" s="164"/>
      <c r="S33" s="164"/>
      <c r="T33" s="164"/>
      <c r="U33" s="165"/>
    </row>
    <row r="34" spans="1:21" ht="15" customHeight="1" x14ac:dyDescent="0.2">
      <c r="A34" s="152"/>
      <c r="B34" s="177"/>
      <c r="C34" s="164"/>
      <c r="D34" s="176"/>
      <c r="E34" s="37"/>
      <c r="F34" s="163"/>
      <c r="G34" s="176"/>
      <c r="H34" s="163"/>
      <c r="I34" s="164"/>
      <c r="J34" s="164"/>
      <c r="K34" s="176"/>
      <c r="L34" s="163"/>
      <c r="M34" s="176"/>
      <c r="N34" s="163"/>
      <c r="O34" s="176"/>
      <c r="P34" s="163"/>
      <c r="Q34" s="164"/>
      <c r="R34" s="164"/>
      <c r="S34" s="164"/>
      <c r="T34" s="164"/>
      <c r="U34" s="165"/>
    </row>
    <row r="35" spans="1:21" ht="15" customHeight="1" thickBot="1" x14ac:dyDescent="0.25">
      <c r="A35" s="152"/>
      <c r="B35" s="177"/>
      <c r="C35" s="164"/>
      <c r="D35" s="176"/>
      <c r="E35" s="38"/>
      <c r="F35" s="163"/>
      <c r="G35" s="176"/>
      <c r="H35" s="163"/>
      <c r="I35" s="164"/>
      <c r="J35" s="164"/>
      <c r="K35" s="176"/>
      <c r="L35" s="163"/>
      <c r="M35" s="176"/>
      <c r="N35" s="163"/>
      <c r="O35" s="176"/>
      <c r="P35" s="163"/>
      <c r="Q35" s="164"/>
      <c r="R35" s="164"/>
      <c r="S35" s="164"/>
      <c r="T35" s="164"/>
      <c r="U35" s="165"/>
    </row>
    <row r="36" spans="1:21" ht="18" customHeight="1" thickBot="1" x14ac:dyDescent="0.25">
      <c r="A36" s="152"/>
      <c r="B36" s="221" t="s">
        <v>344</v>
      </c>
      <c r="C36" s="222"/>
      <c r="D36" s="222"/>
      <c r="E36" s="222"/>
      <c r="F36" s="222"/>
      <c r="G36" s="222"/>
      <c r="H36" s="222"/>
      <c r="I36" s="222"/>
      <c r="J36" s="222"/>
      <c r="K36" s="223"/>
      <c r="L36" s="302">
        <f>AVERAGE(L11:M35)</f>
        <v>325.5</v>
      </c>
      <c r="M36" s="303"/>
      <c r="N36" s="219"/>
      <c r="O36" s="229"/>
      <c r="P36" s="267"/>
      <c r="Q36" s="268"/>
      <c r="R36" s="268"/>
      <c r="S36" s="268"/>
      <c r="T36" s="268"/>
      <c r="U36" s="269"/>
    </row>
    <row r="37" spans="1:21" x14ac:dyDescent="0.2">
      <c r="A37" s="152"/>
      <c r="B37" s="5" t="s">
        <v>85</v>
      </c>
      <c r="C37" s="5" t="s">
        <v>90</v>
      </c>
      <c r="D37" s="5"/>
      <c r="E37" s="2"/>
      <c r="F37" s="2"/>
      <c r="G37" s="2"/>
    </row>
    <row r="38" spans="1:21" x14ac:dyDescent="0.2">
      <c r="A38" s="152"/>
      <c r="B38" s="6" t="s">
        <v>86</v>
      </c>
      <c r="C38" s="6" t="s">
        <v>87</v>
      </c>
      <c r="D38" s="6"/>
      <c r="E38" s="1"/>
      <c r="F38" s="1"/>
      <c r="G38" s="1"/>
    </row>
    <row r="39" spans="1:21" s="2" customFormat="1" ht="20.25" customHeight="1" x14ac:dyDescent="0.15">
      <c r="A39" s="153"/>
      <c r="C39" s="8" t="s">
        <v>79</v>
      </c>
    </row>
    <row r="40" spans="1:21" s="2" customFormat="1" ht="15" customHeight="1" x14ac:dyDescent="0.2">
      <c r="A40" s="153"/>
      <c r="C40" s="20" t="s">
        <v>66</v>
      </c>
      <c r="D40" s="21" t="s">
        <v>45</v>
      </c>
      <c r="E40" s="21"/>
      <c r="F40" s="21"/>
      <c r="G40" s="21"/>
      <c r="H40" s="21"/>
      <c r="I40" s="21" t="s">
        <v>71</v>
      </c>
      <c r="J40" s="29" t="s">
        <v>52</v>
      </c>
      <c r="K40" s="21"/>
      <c r="L40" s="21"/>
      <c r="M40" s="21"/>
      <c r="N40" s="21"/>
      <c r="O40" s="21" t="s">
        <v>76</v>
      </c>
      <c r="P40" s="21" t="s">
        <v>56</v>
      </c>
      <c r="Q40" s="21"/>
      <c r="R40" s="21"/>
      <c r="S40" s="21"/>
      <c r="T40" s="21"/>
      <c r="U40" s="23"/>
    </row>
    <row r="41" spans="1:21" s="2" customFormat="1" ht="15" customHeight="1" x14ac:dyDescent="0.2">
      <c r="A41" s="153"/>
      <c r="C41" s="23" t="s">
        <v>67</v>
      </c>
      <c r="D41" s="2" t="s">
        <v>46</v>
      </c>
      <c r="I41" s="2" t="s">
        <v>72</v>
      </c>
      <c r="J41" s="154" t="s">
        <v>53</v>
      </c>
      <c r="O41" s="2" t="s">
        <v>77</v>
      </c>
      <c r="P41" s="2" t="s">
        <v>57</v>
      </c>
      <c r="U41" s="23"/>
    </row>
    <row r="42" spans="1:21" s="2" customFormat="1" ht="15" customHeight="1" x14ac:dyDescent="0.2">
      <c r="A42" s="153"/>
      <c r="C42" s="23" t="s">
        <v>68</v>
      </c>
      <c r="D42" s="2" t="s">
        <v>47</v>
      </c>
      <c r="I42" s="2" t="s">
        <v>73</v>
      </c>
      <c r="J42" s="154" t="s">
        <v>54</v>
      </c>
      <c r="O42" s="2" t="s">
        <v>78</v>
      </c>
      <c r="P42" s="2" t="s">
        <v>14</v>
      </c>
      <c r="U42" s="23"/>
    </row>
    <row r="43" spans="1:21" s="2" customFormat="1" ht="15" customHeight="1" x14ac:dyDescent="0.2">
      <c r="A43" s="153"/>
      <c r="C43" s="23" t="s">
        <v>69</v>
      </c>
      <c r="D43" s="2" t="s">
        <v>48</v>
      </c>
      <c r="I43" s="2" t="s">
        <v>74</v>
      </c>
      <c r="J43" s="2" t="s">
        <v>44</v>
      </c>
      <c r="O43" s="2" t="s">
        <v>50</v>
      </c>
      <c r="P43" s="2" t="s">
        <v>15</v>
      </c>
      <c r="U43" s="23"/>
    </row>
    <row r="44" spans="1:21" s="2" customFormat="1" ht="15" customHeight="1" x14ac:dyDescent="0.2">
      <c r="A44" s="153"/>
      <c r="C44" s="24" t="s">
        <v>70</v>
      </c>
      <c r="D44" s="30" t="s">
        <v>49</v>
      </c>
      <c r="E44" s="25"/>
      <c r="F44" s="25"/>
      <c r="G44" s="25"/>
      <c r="H44" s="25"/>
      <c r="I44" s="25" t="s">
        <v>75</v>
      </c>
      <c r="J44" s="25" t="s">
        <v>55</v>
      </c>
      <c r="K44" s="25"/>
      <c r="L44" s="25"/>
      <c r="M44" s="25"/>
      <c r="N44" s="25"/>
      <c r="O44" s="25" t="s">
        <v>51</v>
      </c>
      <c r="P44" s="25" t="s">
        <v>58</v>
      </c>
      <c r="Q44" s="25"/>
      <c r="R44" s="25"/>
      <c r="S44" s="25"/>
      <c r="T44" s="25"/>
      <c r="U44" s="23"/>
    </row>
    <row r="45" spans="1:21" s="2" customFormat="1" ht="20.25" customHeight="1" thickBot="1" x14ac:dyDescent="0.2">
      <c r="A45" s="153"/>
      <c r="B45" s="8" t="s">
        <v>94</v>
      </c>
    </row>
    <row r="46" spans="1:21" s="2" customFormat="1" ht="20.25" customHeight="1" thickBot="1" x14ac:dyDescent="0.25">
      <c r="A46" s="153"/>
      <c r="B46" s="216"/>
      <c r="C46" s="217"/>
      <c r="D46" s="217"/>
      <c r="E46" s="217"/>
      <c r="F46" s="217"/>
      <c r="G46" s="31" t="s">
        <v>104</v>
      </c>
      <c r="H46" s="45"/>
      <c r="I46" s="3" t="s">
        <v>129</v>
      </c>
      <c r="J46" s="3"/>
      <c r="K46" s="218"/>
      <c r="L46" s="218"/>
      <c r="M46" s="218"/>
      <c r="N46" s="218"/>
      <c r="O46" s="218"/>
      <c r="P46" s="218"/>
      <c r="Q46" s="218"/>
      <c r="R46" s="218"/>
      <c r="S46" s="218"/>
      <c r="T46" s="218"/>
    </row>
    <row r="47" spans="1:21" ht="20.25" customHeight="1" thickBot="1" x14ac:dyDescent="0.2">
      <c r="A47" s="152"/>
      <c r="B47" s="8" t="s">
        <v>60</v>
      </c>
      <c r="C47" s="2"/>
      <c r="D47" s="2"/>
      <c r="E47" s="1"/>
      <c r="F47" s="1"/>
      <c r="G47" s="1"/>
    </row>
    <row r="48" spans="1:21" ht="20.25" customHeight="1" x14ac:dyDescent="0.2">
      <c r="A48" s="152"/>
      <c r="B48" s="166" t="s">
        <v>61</v>
      </c>
      <c r="C48" s="167"/>
      <c r="D48" s="167"/>
      <c r="E48" s="167"/>
      <c r="F48" s="170" t="s">
        <v>62</v>
      </c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2"/>
    </row>
    <row r="49" spans="1:21" ht="93" customHeight="1" thickBot="1" x14ac:dyDescent="0.25">
      <c r="A49" s="152"/>
      <c r="B49" s="168"/>
      <c r="C49" s="169"/>
      <c r="D49" s="169"/>
      <c r="E49" s="169"/>
      <c r="F49" s="173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5"/>
    </row>
    <row r="50" spans="1:21" s="2" customFormat="1" ht="12" x14ac:dyDescent="0.2">
      <c r="A50" s="153"/>
    </row>
    <row r="51" spans="1:21" s="2" customFormat="1" ht="12" x14ac:dyDescent="0.2"/>
    <row r="52" spans="1:21" s="2" customFormat="1" ht="12" x14ac:dyDescent="0.2"/>
  </sheetData>
  <mergeCells count="179">
    <mergeCell ref="H31:K31"/>
    <mergeCell ref="N19:O19"/>
    <mergeCell ref="B46:F46"/>
    <mergeCell ref="K46:T46"/>
    <mergeCell ref="N34:O34"/>
    <mergeCell ref="N35:O35"/>
    <mergeCell ref="P36:U36"/>
    <mergeCell ref="N36:O36"/>
    <mergeCell ref="B36:K36"/>
    <mergeCell ref="L34:M34"/>
    <mergeCell ref="L35:M35"/>
    <mergeCell ref="B34:D34"/>
    <mergeCell ref="B35:D35"/>
    <mergeCell ref="N20:O20"/>
    <mergeCell ref="N21:O21"/>
    <mergeCell ref="N22:O22"/>
    <mergeCell ref="N23:O23"/>
    <mergeCell ref="N24:O24"/>
    <mergeCell ref="H25:K25"/>
    <mergeCell ref="H26:K26"/>
    <mergeCell ref="H27:K27"/>
    <mergeCell ref="L27:M27"/>
    <mergeCell ref="N25:O25"/>
    <mergeCell ref="N26:O26"/>
    <mergeCell ref="N27:O27"/>
    <mergeCell ref="H24:K24"/>
    <mergeCell ref="L22:M22"/>
    <mergeCell ref="L23:M23"/>
    <mergeCell ref="L24:M24"/>
    <mergeCell ref="H16:K16"/>
    <mergeCell ref="H17:K17"/>
    <mergeCell ref="H18:K18"/>
    <mergeCell ref="H9:K10"/>
    <mergeCell ref="H11:K11"/>
    <mergeCell ref="H12:K12"/>
    <mergeCell ref="H13:K13"/>
    <mergeCell ref="H14:K14"/>
    <mergeCell ref="H15:K15"/>
    <mergeCell ref="N11:O11"/>
    <mergeCell ref="N12:O12"/>
    <mergeCell ref="N13:O13"/>
    <mergeCell ref="N14:O14"/>
    <mergeCell ref="N15:O15"/>
    <mergeCell ref="N16:O16"/>
    <mergeCell ref="N17:O17"/>
    <mergeCell ref="N18:O18"/>
    <mergeCell ref="B12:D12"/>
    <mergeCell ref="B13:D13"/>
    <mergeCell ref="B14:D14"/>
    <mergeCell ref="B30:D30"/>
    <mergeCell ref="B20:D20"/>
    <mergeCell ref="B21:D21"/>
    <mergeCell ref="F23:G23"/>
    <mergeCell ref="F22:G22"/>
    <mergeCell ref="L15:M15"/>
    <mergeCell ref="L12:M12"/>
    <mergeCell ref="H19:K19"/>
    <mergeCell ref="H20:K20"/>
    <mergeCell ref="H21:K21"/>
    <mergeCell ref="L19:M19"/>
    <mergeCell ref="L20:M20"/>
    <mergeCell ref="L21:M21"/>
    <mergeCell ref="L16:M16"/>
    <mergeCell ref="L17:M17"/>
    <mergeCell ref="L18:M18"/>
    <mergeCell ref="L25:M25"/>
    <mergeCell ref="L26:M26"/>
    <mergeCell ref="P22:U22"/>
    <mergeCell ref="P23:U23"/>
    <mergeCell ref="P24:U24"/>
    <mergeCell ref="P15:U15"/>
    <mergeCell ref="P16:U16"/>
    <mergeCell ref="P17:U17"/>
    <mergeCell ref="P18:U18"/>
    <mergeCell ref="P19:U19"/>
    <mergeCell ref="P30:U30"/>
    <mergeCell ref="P25:U25"/>
    <mergeCell ref="P26:U26"/>
    <mergeCell ref="P27:U27"/>
    <mergeCell ref="P28:U28"/>
    <mergeCell ref="P29:U29"/>
    <mergeCell ref="P20:U20"/>
    <mergeCell ref="P21:U21"/>
    <mergeCell ref="P12:U12"/>
    <mergeCell ref="P13:U13"/>
    <mergeCell ref="L13:M13"/>
    <mergeCell ref="L14:M14"/>
    <mergeCell ref="P14:U14"/>
    <mergeCell ref="B26:D26"/>
    <mergeCell ref="B27:D27"/>
    <mergeCell ref="B28:D28"/>
    <mergeCell ref="B29:D29"/>
    <mergeCell ref="F13:G13"/>
    <mergeCell ref="F12:G12"/>
    <mergeCell ref="F15:G15"/>
    <mergeCell ref="F14:G14"/>
    <mergeCell ref="B15:D15"/>
    <mergeCell ref="F17:G17"/>
    <mergeCell ref="F16:G16"/>
    <mergeCell ref="B16:D16"/>
    <mergeCell ref="B17:D17"/>
    <mergeCell ref="F19:G19"/>
    <mergeCell ref="F18:G18"/>
    <mergeCell ref="B18:D18"/>
    <mergeCell ref="B19:D19"/>
    <mergeCell ref="F21:G21"/>
    <mergeCell ref="F20:G20"/>
    <mergeCell ref="L6:O6"/>
    <mergeCell ref="B2:U2"/>
    <mergeCell ref="E3:L3"/>
    <mergeCell ref="Q3:U3"/>
    <mergeCell ref="E4:L4"/>
    <mergeCell ref="Q4:U4"/>
    <mergeCell ref="F11:G11"/>
    <mergeCell ref="P6:U6"/>
    <mergeCell ref="B7:E7"/>
    <mergeCell ref="F7:U7"/>
    <mergeCell ref="F9:G10"/>
    <mergeCell ref="B6:C6"/>
    <mergeCell ref="D6:E6"/>
    <mergeCell ref="G6:H6"/>
    <mergeCell ref="I6:J6"/>
    <mergeCell ref="P9:U10"/>
    <mergeCell ref="P11:U11"/>
    <mergeCell ref="B9:D10"/>
    <mergeCell ref="B11:D11"/>
    <mergeCell ref="E9:E10"/>
    <mergeCell ref="L11:M11"/>
    <mergeCell ref="L9:O9"/>
    <mergeCell ref="L10:M10"/>
    <mergeCell ref="N10:O10"/>
    <mergeCell ref="B48:E49"/>
    <mergeCell ref="F48:U49"/>
    <mergeCell ref="F35:G35"/>
    <mergeCell ref="H35:K35"/>
    <mergeCell ref="P35:U35"/>
    <mergeCell ref="L36:M36"/>
    <mergeCell ref="F27:G27"/>
    <mergeCell ref="F28:G28"/>
    <mergeCell ref="F32:G32"/>
    <mergeCell ref="F29:G29"/>
    <mergeCell ref="F30:G30"/>
    <mergeCell ref="F31:G31"/>
    <mergeCell ref="F34:G34"/>
    <mergeCell ref="F33:G33"/>
    <mergeCell ref="H34:K34"/>
    <mergeCell ref="P31:U31"/>
    <mergeCell ref="P32:U32"/>
    <mergeCell ref="H32:K32"/>
    <mergeCell ref="H33:K33"/>
    <mergeCell ref="L31:M31"/>
    <mergeCell ref="L32:M32"/>
    <mergeCell ref="L33:M33"/>
    <mergeCell ref="N31:O31"/>
    <mergeCell ref="N32:O32"/>
    <mergeCell ref="P33:U33"/>
    <mergeCell ref="P34:U34"/>
    <mergeCell ref="B31:D31"/>
    <mergeCell ref="B32:D32"/>
    <mergeCell ref="B33:D33"/>
    <mergeCell ref="B22:D22"/>
    <mergeCell ref="B23:D23"/>
    <mergeCell ref="F25:G25"/>
    <mergeCell ref="F24:G24"/>
    <mergeCell ref="B24:D24"/>
    <mergeCell ref="B25:D25"/>
    <mergeCell ref="F26:G26"/>
    <mergeCell ref="N33:O33"/>
    <mergeCell ref="H28:K28"/>
    <mergeCell ref="H29:K29"/>
    <mergeCell ref="H30:K30"/>
    <mergeCell ref="L28:M28"/>
    <mergeCell ref="L29:M29"/>
    <mergeCell ref="L30:M30"/>
    <mergeCell ref="N28:O28"/>
    <mergeCell ref="N29:O29"/>
    <mergeCell ref="N30:O30"/>
    <mergeCell ref="H22:K22"/>
    <mergeCell ref="H23:K23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V54"/>
  <sheetViews>
    <sheetView showGridLines="0" view="pageBreakPreview" topLeftCell="A39" zoomScaleNormal="100" zoomScaleSheetLayoutView="100" workbookViewId="0">
      <selection activeCell="X38" sqref="X38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1" spans="1:22" x14ac:dyDescent="0.2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2" ht="20.25" customHeight="1" x14ac:dyDescent="0.2">
      <c r="A2" s="152"/>
      <c r="B2" s="194" t="s">
        <v>142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</row>
    <row r="3" spans="1:22" ht="20.25" customHeight="1" x14ac:dyDescent="0.2">
      <c r="A3" s="152"/>
      <c r="B3" s="3" t="s">
        <v>0</v>
      </c>
      <c r="C3" s="3"/>
      <c r="D3" s="3"/>
      <c r="E3" s="195"/>
      <c r="F3" s="195"/>
      <c r="G3" s="195"/>
      <c r="H3" s="195"/>
      <c r="I3" s="195"/>
      <c r="J3" s="195"/>
      <c r="K3" s="195"/>
      <c r="L3" s="195"/>
      <c r="M3" s="1"/>
      <c r="N3" s="9" t="s">
        <v>2</v>
      </c>
      <c r="O3" s="9"/>
      <c r="P3" s="9"/>
      <c r="Q3" s="195"/>
      <c r="R3" s="195"/>
      <c r="S3" s="195"/>
      <c r="T3" s="195"/>
      <c r="U3" s="195"/>
    </row>
    <row r="4" spans="1:22" ht="20.25" customHeight="1" x14ac:dyDescent="0.2">
      <c r="A4" s="152"/>
      <c r="B4" s="4" t="s">
        <v>3</v>
      </c>
      <c r="C4" s="4"/>
      <c r="D4" s="4"/>
      <c r="E4" s="196"/>
      <c r="F4" s="196"/>
      <c r="G4" s="196"/>
      <c r="H4" s="196"/>
      <c r="I4" s="196"/>
      <c r="J4" s="196"/>
      <c r="K4" s="196"/>
      <c r="L4" s="196"/>
      <c r="M4" s="1"/>
      <c r="N4" s="4" t="s">
        <v>4</v>
      </c>
      <c r="O4" s="4"/>
      <c r="P4" s="4"/>
      <c r="Q4" s="196"/>
      <c r="R4" s="196"/>
      <c r="S4" s="196"/>
      <c r="T4" s="196"/>
      <c r="U4" s="196"/>
    </row>
    <row r="5" spans="1:22" ht="20.25" customHeight="1" thickBot="1" x14ac:dyDescent="0.2">
      <c r="A5" s="152"/>
      <c r="B5" s="8" t="s">
        <v>82</v>
      </c>
      <c r="C5" s="2"/>
      <c r="D5" s="2"/>
    </row>
    <row r="6" spans="1:22" ht="20.25" customHeight="1" x14ac:dyDescent="0.2">
      <c r="A6" s="152"/>
      <c r="B6" s="187" t="s">
        <v>21</v>
      </c>
      <c r="C6" s="181"/>
      <c r="D6" s="188">
        <v>5</v>
      </c>
      <c r="E6" s="188"/>
      <c r="F6" s="10" t="s">
        <v>22</v>
      </c>
      <c r="G6" s="189" t="s">
        <v>20</v>
      </c>
      <c r="H6" s="181"/>
      <c r="I6" s="188">
        <v>3</v>
      </c>
      <c r="J6" s="188"/>
      <c r="K6" s="10" t="s">
        <v>22</v>
      </c>
      <c r="L6" s="189" t="s">
        <v>63</v>
      </c>
      <c r="M6" s="181"/>
      <c r="N6" s="181"/>
      <c r="O6" s="181"/>
      <c r="P6" s="181" t="s">
        <v>218</v>
      </c>
      <c r="Q6" s="181"/>
      <c r="R6" s="181"/>
      <c r="S6" s="181"/>
      <c r="T6" s="181"/>
      <c r="U6" s="182"/>
    </row>
    <row r="7" spans="1:22" ht="20.25" customHeight="1" thickBot="1" x14ac:dyDescent="0.25">
      <c r="A7" s="152"/>
      <c r="B7" s="183" t="s">
        <v>64</v>
      </c>
      <c r="C7" s="184"/>
      <c r="D7" s="184"/>
      <c r="E7" s="184"/>
      <c r="F7" s="185" t="s">
        <v>228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6"/>
    </row>
    <row r="8" spans="1:22" s="2" customFormat="1" ht="20.25" customHeight="1" thickBot="1" x14ac:dyDescent="0.2">
      <c r="A8" s="153"/>
      <c r="B8" s="8" t="s">
        <v>143</v>
      </c>
    </row>
    <row r="9" spans="1:22" s="2" customFormat="1" ht="20.25" customHeight="1" thickBot="1" x14ac:dyDescent="0.25">
      <c r="A9" s="153"/>
      <c r="B9" s="42" t="s">
        <v>154</v>
      </c>
      <c r="C9" s="43"/>
      <c r="D9" s="43"/>
      <c r="E9" s="217"/>
      <c r="F9" s="217"/>
      <c r="G9" s="27" t="s">
        <v>22</v>
      </c>
      <c r="H9" s="321" t="s">
        <v>153</v>
      </c>
      <c r="I9" s="322"/>
      <c r="J9" s="322"/>
      <c r="K9" s="322"/>
      <c r="L9" s="322"/>
      <c r="M9" s="322"/>
      <c r="N9" s="44" t="s">
        <v>80</v>
      </c>
      <c r="O9" s="43"/>
      <c r="P9" s="323"/>
      <c r="Q9" s="323"/>
      <c r="R9" s="323"/>
      <c r="S9" s="323"/>
      <c r="T9" s="323"/>
      <c r="U9" s="324"/>
    </row>
    <row r="10" spans="1:22" ht="20.25" customHeight="1" thickBot="1" x14ac:dyDescent="0.2">
      <c r="A10" s="152"/>
      <c r="B10" s="8" t="s">
        <v>144</v>
      </c>
      <c r="C10" s="2"/>
      <c r="D10" s="2"/>
    </row>
    <row r="11" spans="1:22" ht="15" customHeight="1" x14ac:dyDescent="0.2">
      <c r="A11" s="152"/>
      <c r="B11" s="197" t="s">
        <v>122</v>
      </c>
      <c r="C11" s="198"/>
      <c r="D11" s="191"/>
      <c r="E11" s="201" t="s">
        <v>65</v>
      </c>
      <c r="F11" s="190" t="s">
        <v>103</v>
      </c>
      <c r="G11" s="191"/>
      <c r="H11" s="203" t="s">
        <v>40</v>
      </c>
      <c r="I11" s="204"/>
      <c r="J11" s="204"/>
      <c r="K11" s="205"/>
      <c r="L11" s="210" t="s">
        <v>145</v>
      </c>
      <c r="M11" s="463"/>
      <c r="N11" s="190" t="s">
        <v>156</v>
      </c>
      <c r="O11" s="198"/>
      <c r="P11" s="198"/>
      <c r="Q11" s="198"/>
      <c r="R11" s="198"/>
      <c r="S11" s="198"/>
      <c r="T11" s="198"/>
      <c r="U11" s="208"/>
    </row>
    <row r="12" spans="1:22" ht="15" customHeight="1" x14ac:dyDescent="0.2">
      <c r="A12" s="152"/>
      <c r="B12" s="199"/>
      <c r="C12" s="200"/>
      <c r="D12" s="193"/>
      <c r="E12" s="202"/>
      <c r="F12" s="192"/>
      <c r="G12" s="193"/>
      <c r="H12" s="206" t="s">
        <v>38</v>
      </c>
      <c r="I12" s="207"/>
      <c r="J12" s="206" t="s">
        <v>39</v>
      </c>
      <c r="K12" s="207"/>
      <c r="L12" s="227"/>
      <c r="M12" s="464"/>
      <c r="N12" s="192"/>
      <c r="O12" s="200"/>
      <c r="P12" s="200"/>
      <c r="Q12" s="200"/>
      <c r="R12" s="200"/>
      <c r="S12" s="200"/>
      <c r="T12" s="200"/>
      <c r="U12" s="209"/>
    </row>
    <row r="13" spans="1:22" ht="15" customHeight="1" x14ac:dyDescent="0.2">
      <c r="A13" s="152"/>
      <c r="B13" s="178" t="s">
        <v>23</v>
      </c>
      <c r="C13" s="179"/>
      <c r="D13" s="180"/>
      <c r="E13" s="13" t="s">
        <v>83</v>
      </c>
      <c r="F13" s="163" t="s">
        <v>155</v>
      </c>
      <c r="G13" s="176"/>
      <c r="H13" s="161">
        <v>80</v>
      </c>
      <c r="I13" s="162"/>
      <c r="J13" s="161"/>
      <c r="K13" s="162"/>
      <c r="L13" s="161">
        <v>180</v>
      </c>
      <c r="M13" s="162"/>
      <c r="N13" s="264" t="s">
        <v>157</v>
      </c>
      <c r="O13" s="179"/>
      <c r="P13" s="179"/>
      <c r="Q13" s="179"/>
      <c r="R13" s="179"/>
      <c r="S13" s="179"/>
      <c r="T13" s="179"/>
      <c r="U13" s="265"/>
    </row>
    <row r="14" spans="1:22" ht="15" customHeight="1" x14ac:dyDescent="0.2">
      <c r="A14" s="152"/>
      <c r="B14" s="178" t="s">
        <v>98</v>
      </c>
      <c r="C14" s="179"/>
      <c r="D14" s="180"/>
      <c r="E14" s="13" t="s">
        <v>83</v>
      </c>
      <c r="F14" s="163" t="s">
        <v>155</v>
      </c>
      <c r="G14" s="176"/>
      <c r="H14" s="161">
        <v>65</v>
      </c>
      <c r="I14" s="162"/>
      <c r="J14" s="161"/>
      <c r="K14" s="162"/>
      <c r="L14" s="161">
        <v>180</v>
      </c>
      <c r="M14" s="162"/>
      <c r="N14" s="264" t="s">
        <v>158</v>
      </c>
      <c r="O14" s="179"/>
      <c r="P14" s="179"/>
      <c r="Q14" s="179"/>
      <c r="R14" s="179"/>
      <c r="S14" s="179"/>
      <c r="T14" s="179"/>
      <c r="U14" s="265"/>
    </row>
    <row r="15" spans="1:22" ht="15" customHeight="1" x14ac:dyDescent="0.2">
      <c r="A15" s="152"/>
      <c r="B15" s="178" t="s">
        <v>25</v>
      </c>
      <c r="C15" s="179"/>
      <c r="D15" s="180"/>
      <c r="E15" s="13" t="s">
        <v>83</v>
      </c>
      <c r="F15" s="163" t="s">
        <v>155</v>
      </c>
      <c r="G15" s="176"/>
      <c r="H15" s="161">
        <v>25</v>
      </c>
      <c r="I15" s="162"/>
      <c r="J15" s="161"/>
      <c r="K15" s="162"/>
      <c r="L15" s="161">
        <v>220</v>
      </c>
      <c r="M15" s="162"/>
      <c r="N15" s="264" t="s">
        <v>159</v>
      </c>
      <c r="O15" s="179"/>
      <c r="P15" s="179"/>
      <c r="Q15" s="179"/>
      <c r="R15" s="179"/>
      <c r="S15" s="179"/>
      <c r="T15" s="179"/>
      <c r="U15" s="265"/>
    </row>
    <row r="16" spans="1:22" ht="15" customHeight="1" x14ac:dyDescent="0.2">
      <c r="A16" s="152"/>
      <c r="B16" s="178" t="s">
        <v>99</v>
      </c>
      <c r="C16" s="179"/>
      <c r="D16" s="180"/>
      <c r="E16" s="13" t="s">
        <v>83</v>
      </c>
      <c r="F16" s="163" t="s">
        <v>155</v>
      </c>
      <c r="G16" s="176"/>
      <c r="H16" s="161">
        <v>55</v>
      </c>
      <c r="I16" s="162"/>
      <c r="J16" s="161"/>
      <c r="K16" s="162"/>
      <c r="L16" s="161">
        <v>200</v>
      </c>
      <c r="M16" s="162"/>
      <c r="N16" s="264" t="s">
        <v>160</v>
      </c>
      <c r="O16" s="179"/>
      <c r="P16" s="179"/>
      <c r="Q16" s="179"/>
      <c r="R16" s="179"/>
      <c r="S16" s="179"/>
      <c r="T16" s="179"/>
      <c r="U16" s="265"/>
    </row>
    <row r="17" spans="1:21" ht="15" customHeight="1" x14ac:dyDescent="0.2">
      <c r="A17" s="152"/>
      <c r="B17" s="177" t="s">
        <v>27</v>
      </c>
      <c r="C17" s="164"/>
      <c r="D17" s="176"/>
      <c r="E17" s="13" t="s">
        <v>84</v>
      </c>
      <c r="F17" s="163"/>
      <c r="G17" s="176"/>
      <c r="H17" s="161">
        <v>75</v>
      </c>
      <c r="I17" s="162"/>
      <c r="J17" s="161"/>
      <c r="K17" s="162"/>
      <c r="L17" s="161">
        <v>250</v>
      </c>
      <c r="M17" s="162"/>
      <c r="N17" s="264" t="s">
        <v>157</v>
      </c>
      <c r="O17" s="179"/>
      <c r="P17" s="179"/>
      <c r="Q17" s="179"/>
      <c r="R17" s="179"/>
      <c r="S17" s="179"/>
      <c r="T17" s="179"/>
      <c r="U17" s="265"/>
    </row>
    <row r="18" spans="1:21" ht="15" customHeight="1" x14ac:dyDescent="0.2">
      <c r="A18" s="152"/>
      <c r="B18" s="177" t="s">
        <v>100</v>
      </c>
      <c r="C18" s="164"/>
      <c r="D18" s="176"/>
      <c r="E18" s="13" t="s">
        <v>84</v>
      </c>
      <c r="F18" s="163"/>
      <c r="G18" s="176"/>
      <c r="H18" s="161">
        <v>80</v>
      </c>
      <c r="I18" s="162"/>
      <c r="J18" s="161"/>
      <c r="K18" s="162"/>
      <c r="L18" s="161">
        <v>220</v>
      </c>
      <c r="M18" s="162"/>
      <c r="N18" s="264" t="s">
        <v>157</v>
      </c>
      <c r="O18" s="179"/>
      <c r="P18" s="179"/>
      <c r="Q18" s="179"/>
      <c r="R18" s="179"/>
      <c r="S18" s="179"/>
      <c r="T18" s="179"/>
      <c r="U18" s="265"/>
    </row>
    <row r="19" spans="1:21" ht="15" customHeight="1" x14ac:dyDescent="0.2">
      <c r="A19" s="152"/>
      <c r="B19" s="177"/>
      <c r="C19" s="164"/>
      <c r="D19" s="176"/>
      <c r="E19" s="13"/>
      <c r="F19" s="163"/>
      <c r="G19" s="176"/>
      <c r="H19" s="161"/>
      <c r="I19" s="162"/>
      <c r="J19" s="161"/>
      <c r="K19" s="162"/>
      <c r="L19" s="161"/>
      <c r="M19" s="162"/>
      <c r="N19" s="264"/>
      <c r="O19" s="179"/>
      <c r="P19" s="179"/>
      <c r="Q19" s="179"/>
      <c r="R19" s="179"/>
      <c r="S19" s="179"/>
      <c r="T19" s="179"/>
      <c r="U19" s="265"/>
    </row>
    <row r="20" spans="1:21" ht="15" customHeight="1" x14ac:dyDescent="0.2">
      <c r="A20" s="152"/>
      <c r="B20" s="177"/>
      <c r="C20" s="164"/>
      <c r="D20" s="176"/>
      <c r="E20" s="13"/>
      <c r="F20" s="163"/>
      <c r="G20" s="176"/>
      <c r="H20" s="161"/>
      <c r="I20" s="162"/>
      <c r="J20" s="161"/>
      <c r="K20" s="162"/>
      <c r="L20" s="161"/>
      <c r="M20" s="162"/>
      <c r="N20" s="264"/>
      <c r="O20" s="179"/>
      <c r="P20" s="179"/>
      <c r="Q20" s="179"/>
      <c r="R20" s="179"/>
      <c r="S20" s="179"/>
      <c r="T20" s="179"/>
      <c r="U20" s="265"/>
    </row>
    <row r="21" spans="1:21" ht="15" customHeight="1" thickBot="1" x14ac:dyDescent="0.25">
      <c r="A21" s="152"/>
      <c r="B21" s="325" t="s">
        <v>227</v>
      </c>
      <c r="C21" s="266"/>
      <c r="D21" s="266"/>
      <c r="E21" s="266"/>
      <c r="F21" s="266"/>
      <c r="G21" s="260"/>
      <c r="H21" s="326">
        <f>AVERAGE(H13:I20)</f>
        <v>63.333333333333336</v>
      </c>
      <c r="I21" s="327"/>
      <c r="J21" s="259"/>
      <c r="K21" s="260"/>
      <c r="L21" s="259"/>
      <c r="M21" s="260"/>
      <c r="N21" s="328"/>
      <c r="O21" s="257"/>
      <c r="P21" s="257"/>
      <c r="Q21" s="257"/>
      <c r="R21" s="257"/>
      <c r="S21" s="257"/>
      <c r="T21" s="257"/>
      <c r="U21" s="329"/>
    </row>
    <row r="22" spans="1:21" x14ac:dyDescent="0.2">
      <c r="A22" s="152"/>
      <c r="B22" s="5" t="s">
        <v>85</v>
      </c>
      <c r="C22" s="5" t="s">
        <v>90</v>
      </c>
      <c r="D22" s="5"/>
      <c r="E22" s="2"/>
      <c r="F22" s="2"/>
      <c r="G22" s="2"/>
    </row>
    <row r="23" spans="1:21" x14ac:dyDescent="0.2">
      <c r="A23" s="152"/>
      <c r="B23" s="6" t="s">
        <v>86</v>
      </c>
      <c r="C23" s="6" t="s">
        <v>87</v>
      </c>
      <c r="D23" s="6"/>
      <c r="E23" s="1"/>
      <c r="F23" s="1"/>
      <c r="G23" s="1"/>
    </row>
    <row r="24" spans="1:21" s="2" customFormat="1" ht="20.25" customHeight="1" x14ac:dyDescent="0.15">
      <c r="A24" s="153"/>
      <c r="C24" s="8" t="s">
        <v>79</v>
      </c>
    </row>
    <row r="25" spans="1:21" s="2" customFormat="1" ht="15" customHeight="1" x14ac:dyDescent="0.2">
      <c r="A25" s="153"/>
      <c r="C25" s="20" t="s">
        <v>66</v>
      </c>
      <c r="D25" s="21" t="s">
        <v>146</v>
      </c>
      <c r="E25" s="21"/>
      <c r="F25" s="21"/>
      <c r="G25" s="21"/>
      <c r="H25" s="21"/>
      <c r="I25" s="21" t="s">
        <v>149</v>
      </c>
      <c r="J25" s="21" t="s">
        <v>151</v>
      </c>
      <c r="K25" s="21"/>
      <c r="L25" s="21"/>
      <c r="M25" s="21"/>
      <c r="N25" s="21"/>
      <c r="O25" s="21" t="s">
        <v>152</v>
      </c>
      <c r="P25" s="21" t="s">
        <v>58</v>
      </c>
      <c r="Q25" s="21"/>
      <c r="R25" s="21"/>
      <c r="S25" s="21"/>
      <c r="T25" s="22"/>
      <c r="U25" s="23"/>
    </row>
    <row r="26" spans="1:21" s="2" customFormat="1" ht="15" customHeight="1" x14ac:dyDescent="0.2">
      <c r="A26" s="153"/>
      <c r="C26" s="23" t="s">
        <v>67</v>
      </c>
      <c r="D26" s="2" t="s">
        <v>147</v>
      </c>
      <c r="I26" s="2" t="s">
        <v>19</v>
      </c>
      <c r="J26" s="1" t="s">
        <v>44</v>
      </c>
      <c r="T26" s="40"/>
      <c r="U26" s="23"/>
    </row>
    <row r="27" spans="1:21" s="2" customFormat="1" ht="15" customHeight="1" x14ac:dyDescent="0.2">
      <c r="A27" s="153"/>
      <c r="C27" s="24" t="s">
        <v>68</v>
      </c>
      <c r="D27" s="25" t="s">
        <v>148</v>
      </c>
      <c r="E27" s="25"/>
      <c r="F27" s="25"/>
      <c r="G27" s="25"/>
      <c r="H27" s="25"/>
      <c r="I27" s="25" t="s">
        <v>150</v>
      </c>
      <c r="J27" s="41" t="s">
        <v>15</v>
      </c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3"/>
    </row>
    <row r="28" spans="1:21" s="2" customFormat="1" ht="15" customHeight="1" x14ac:dyDescent="0.2">
      <c r="A28" s="153"/>
      <c r="J28" s="1"/>
    </row>
    <row r="29" spans="1:21" s="2" customFormat="1" ht="15" customHeight="1" x14ac:dyDescent="0.2">
      <c r="A29" s="153"/>
      <c r="B29" s="155" t="s">
        <v>226</v>
      </c>
      <c r="J29" s="1"/>
    </row>
    <row r="30" spans="1:21" s="46" customFormat="1" ht="20.25" customHeight="1" thickBot="1" x14ac:dyDescent="0.2">
      <c r="A30" s="156"/>
      <c r="B30" s="50" t="s">
        <v>221</v>
      </c>
      <c r="C30" s="51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</row>
    <row r="31" spans="1:21" s="46" customFormat="1" ht="20.25" customHeight="1" x14ac:dyDescent="0.15">
      <c r="A31" s="156"/>
      <c r="B31" s="125" t="s">
        <v>242</v>
      </c>
      <c r="C31" s="126"/>
      <c r="D31" s="126"/>
      <c r="E31" s="126" t="s">
        <v>243</v>
      </c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7"/>
    </row>
    <row r="32" spans="1:21" s="46" customFormat="1" ht="15" customHeight="1" x14ac:dyDescent="0.2">
      <c r="A32" s="156"/>
      <c r="B32" s="308" t="s">
        <v>122</v>
      </c>
      <c r="C32" s="309"/>
      <c r="D32" s="309"/>
      <c r="E32" s="312" t="s">
        <v>244</v>
      </c>
      <c r="F32" s="313"/>
      <c r="G32" s="314" t="s">
        <v>222</v>
      </c>
      <c r="H32" s="311"/>
      <c r="I32" s="311"/>
      <c r="J32" s="311"/>
      <c r="K32" s="311"/>
      <c r="L32" s="311"/>
      <c r="M32" s="315"/>
      <c r="N32" s="312" t="s">
        <v>217</v>
      </c>
      <c r="O32" s="313"/>
      <c r="P32" s="316" t="s">
        <v>249</v>
      </c>
      <c r="Q32" s="316"/>
      <c r="R32" s="309" t="s">
        <v>236</v>
      </c>
      <c r="S32" s="309"/>
      <c r="T32" s="309"/>
      <c r="U32" s="318"/>
    </row>
    <row r="33" spans="1:21" s="46" customFormat="1" ht="15" customHeight="1" x14ac:dyDescent="0.2">
      <c r="A33" s="156"/>
      <c r="B33" s="308"/>
      <c r="C33" s="309"/>
      <c r="D33" s="309"/>
      <c r="E33" s="312"/>
      <c r="F33" s="313"/>
      <c r="G33" s="320" t="s">
        <v>239</v>
      </c>
      <c r="H33" s="320" t="s">
        <v>240</v>
      </c>
      <c r="I33" s="320" t="s">
        <v>241</v>
      </c>
      <c r="J33" s="320" t="s">
        <v>245</v>
      </c>
      <c r="K33" s="320" t="s">
        <v>246</v>
      </c>
      <c r="L33" s="420" t="s">
        <v>247</v>
      </c>
      <c r="M33" s="320" t="s">
        <v>248</v>
      </c>
      <c r="N33" s="312"/>
      <c r="O33" s="313"/>
      <c r="P33" s="316"/>
      <c r="Q33" s="316"/>
      <c r="R33" s="309"/>
      <c r="S33" s="309"/>
      <c r="T33" s="309"/>
      <c r="U33" s="318"/>
    </row>
    <row r="34" spans="1:21" s="46" customFormat="1" ht="15" customHeight="1" x14ac:dyDescent="0.2">
      <c r="A34" s="156"/>
      <c r="B34" s="310"/>
      <c r="C34" s="311"/>
      <c r="D34" s="311"/>
      <c r="E34" s="314"/>
      <c r="F34" s="315"/>
      <c r="G34" s="317"/>
      <c r="H34" s="317"/>
      <c r="I34" s="317"/>
      <c r="J34" s="317"/>
      <c r="K34" s="317"/>
      <c r="L34" s="347"/>
      <c r="M34" s="317"/>
      <c r="N34" s="314"/>
      <c r="O34" s="315"/>
      <c r="P34" s="317"/>
      <c r="Q34" s="317"/>
      <c r="R34" s="311"/>
      <c r="S34" s="311"/>
      <c r="T34" s="311"/>
      <c r="U34" s="319"/>
    </row>
    <row r="35" spans="1:21" s="46" customFormat="1" ht="15" customHeight="1" x14ac:dyDescent="0.2">
      <c r="A35" s="156"/>
      <c r="B35" s="92" t="s">
        <v>214</v>
      </c>
      <c r="C35" s="49"/>
      <c r="D35" s="49"/>
      <c r="E35" s="81">
        <v>10</v>
      </c>
      <c r="F35" s="79" t="s">
        <v>250</v>
      </c>
      <c r="G35" s="106">
        <v>1</v>
      </c>
      <c r="H35" s="107">
        <v>5</v>
      </c>
      <c r="I35" s="107"/>
      <c r="J35" s="107">
        <v>2</v>
      </c>
      <c r="K35" s="107">
        <v>2</v>
      </c>
      <c r="L35" s="107">
        <v>3</v>
      </c>
      <c r="M35" s="107">
        <v>6</v>
      </c>
      <c r="N35" s="305">
        <f>SUM(G35:M35)</f>
        <v>19</v>
      </c>
      <c r="O35" s="306"/>
      <c r="P35" s="307">
        <f>N35/10</f>
        <v>1.9</v>
      </c>
      <c r="Q35" s="307"/>
      <c r="R35" s="304"/>
      <c r="S35" s="304"/>
      <c r="T35" s="49"/>
      <c r="U35" s="103"/>
    </row>
    <row r="36" spans="1:21" s="46" customFormat="1" ht="15" customHeight="1" x14ac:dyDescent="0.2">
      <c r="A36" s="156"/>
      <c r="B36" s="92" t="s">
        <v>200</v>
      </c>
      <c r="C36" s="49"/>
      <c r="D36" s="49"/>
      <c r="E36" s="81">
        <v>9</v>
      </c>
      <c r="F36" s="79" t="s">
        <v>250</v>
      </c>
      <c r="G36" s="106">
        <v>3</v>
      </c>
      <c r="H36" s="107">
        <v>2</v>
      </c>
      <c r="I36" s="107">
        <v>1</v>
      </c>
      <c r="J36" s="107">
        <v>5</v>
      </c>
      <c r="K36" s="107"/>
      <c r="L36" s="107">
        <v>2</v>
      </c>
      <c r="M36" s="107">
        <v>4</v>
      </c>
      <c r="N36" s="305">
        <f t="shared" ref="N36:N39" si="0">SUM(G36:M36)</f>
        <v>17</v>
      </c>
      <c r="O36" s="306"/>
      <c r="P36" s="307">
        <f t="shared" ref="P36:P39" si="1">N36/10</f>
        <v>1.7</v>
      </c>
      <c r="Q36" s="307"/>
      <c r="R36" s="304"/>
      <c r="S36" s="304"/>
      <c r="T36" s="49"/>
      <c r="U36" s="103"/>
    </row>
    <row r="37" spans="1:21" s="46" customFormat="1" ht="15" customHeight="1" x14ac:dyDescent="0.2">
      <c r="A37" s="156"/>
      <c r="B37" s="92" t="s">
        <v>201</v>
      </c>
      <c r="C37" s="49"/>
      <c r="D37" s="49"/>
      <c r="E37" s="81">
        <v>7</v>
      </c>
      <c r="F37" s="79" t="s">
        <v>250</v>
      </c>
      <c r="G37" s="106"/>
      <c r="H37" s="107">
        <v>6</v>
      </c>
      <c r="I37" s="107"/>
      <c r="J37" s="107"/>
      <c r="K37" s="107">
        <v>2</v>
      </c>
      <c r="L37" s="107">
        <v>4</v>
      </c>
      <c r="M37" s="107">
        <v>3</v>
      </c>
      <c r="N37" s="305">
        <f t="shared" si="0"/>
        <v>15</v>
      </c>
      <c r="O37" s="306"/>
      <c r="P37" s="307">
        <f t="shared" si="1"/>
        <v>1.5</v>
      </c>
      <c r="Q37" s="307"/>
      <c r="R37" s="304"/>
      <c r="S37" s="304"/>
      <c r="T37" s="49"/>
      <c r="U37" s="103"/>
    </row>
    <row r="38" spans="1:21" s="46" customFormat="1" ht="15" customHeight="1" x14ac:dyDescent="0.2">
      <c r="A38" s="156"/>
      <c r="B38" s="92" t="s">
        <v>202</v>
      </c>
      <c r="C38" s="49"/>
      <c r="D38" s="49"/>
      <c r="E38" s="81">
        <v>10</v>
      </c>
      <c r="F38" s="79" t="s">
        <v>250</v>
      </c>
      <c r="G38" s="106">
        <v>1</v>
      </c>
      <c r="H38" s="107">
        <v>6</v>
      </c>
      <c r="I38" s="107">
        <v>2</v>
      </c>
      <c r="J38" s="107">
        <v>3</v>
      </c>
      <c r="K38" s="107">
        <v>1</v>
      </c>
      <c r="L38" s="107">
        <v>3</v>
      </c>
      <c r="M38" s="107">
        <v>5</v>
      </c>
      <c r="N38" s="305">
        <f t="shared" si="0"/>
        <v>21</v>
      </c>
      <c r="O38" s="306"/>
      <c r="P38" s="307">
        <f t="shared" si="1"/>
        <v>2.1</v>
      </c>
      <c r="Q38" s="307"/>
      <c r="R38" s="304"/>
      <c r="S38" s="304"/>
      <c r="T38" s="49"/>
      <c r="U38" s="103"/>
    </row>
    <row r="39" spans="1:21" s="46" customFormat="1" ht="15" customHeight="1" thickBot="1" x14ac:dyDescent="0.25">
      <c r="A39" s="156"/>
      <c r="B39" s="112" t="s">
        <v>203</v>
      </c>
      <c r="C39" s="113"/>
      <c r="D39" s="113"/>
      <c r="E39" s="102">
        <v>6</v>
      </c>
      <c r="F39" s="101" t="s">
        <v>250</v>
      </c>
      <c r="G39" s="115"/>
      <c r="H39" s="116">
        <v>3</v>
      </c>
      <c r="I39" s="116">
        <v>2</v>
      </c>
      <c r="J39" s="116">
        <v>6</v>
      </c>
      <c r="K39" s="116"/>
      <c r="L39" s="116">
        <v>5</v>
      </c>
      <c r="M39" s="116">
        <v>3</v>
      </c>
      <c r="N39" s="331">
        <f t="shared" si="0"/>
        <v>19</v>
      </c>
      <c r="O39" s="332"/>
      <c r="P39" s="320">
        <f t="shared" si="1"/>
        <v>1.9</v>
      </c>
      <c r="Q39" s="320"/>
      <c r="R39" s="333"/>
      <c r="S39" s="333"/>
      <c r="T39" s="113"/>
      <c r="U39" s="114"/>
    </row>
    <row r="40" spans="1:21" s="46" customFormat="1" ht="15" customHeight="1" thickBot="1" x14ac:dyDescent="0.25">
      <c r="A40" s="156"/>
      <c r="B40" s="334" t="s">
        <v>224</v>
      </c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6"/>
      <c r="P40" s="337">
        <f>AVERAGE(P35:Q39)</f>
        <v>1.8199999999999998</v>
      </c>
      <c r="Q40" s="337"/>
      <c r="R40" s="338"/>
      <c r="S40" s="338"/>
      <c r="T40" s="91"/>
      <c r="U40" s="122"/>
    </row>
    <row r="41" spans="1:21" s="46" customFormat="1" ht="20.25" customHeight="1" thickBot="1" x14ac:dyDescent="0.2">
      <c r="A41" s="156"/>
      <c r="B41" s="73" t="s">
        <v>220</v>
      </c>
      <c r="C41" s="48"/>
      <c r="D41" s="48"/>
    </row>
    <row r="42" spans="1:21" s="46" customFormat="1" ht="15" customHeight="1" x14ac:dyDescent="0.2">
      <c r="A42" s="156"/>
      <c r="B42" s="343" t="s">
        <v>122</v>
      </c>
      <c r="C42" s="344"/>
      <c r="D42" s="344"/>
      <c r="E42" s="345" t="s">
        <v>238</v>
      </c>
      <c r="F42" s="345" t="s">
        <v>207</v>
      </c>
      <c r="G42" s="345" t="s">
        <v>235</v>
      </c>
      <c r="H42" s="345" t="s">
        <v>208</v>
      </c>
      <c r="I42" s="345" t="s">
        <v>209</v>
      </c>
      <c r="J42" s="345" t="s">
        <v>210</v>
      </c>
      <c r="K42" s="345" t="s">
        <v>211</v>
      </c>
      <c r="L42" s="345" t="s">
        <v>212</v>
      </c>
      <c r="M42" s="339" t="s">
        <v>213</v>
      </c>
      <c r="N42" s="342" t="s">
        <v>217</v>
      </c>
      <c r="O42" s="342"/>
      <c r="P42" s="342" t="s">
        <v>237</v>
      </c>
      <c r="Q42" s="342"/>
      <c r="R42" s="344" t="s">
        <v>236</v>
      </c>
      <c r="S42" s="344"/>
      <c r="T42" s="344"/>
      <c r="U42" s="349"/>
    </row>
    <row r="43" spans="1:21" s="46" customFormat="1" ht="15" customHeight="1" x14ac:dyDescent="0.2">
      <c r="A43" s="156"/>
      <c r="B43" s="308"/>
      <c r="C43" s="309"/>
      <c r="D43" s="309"/>
      <c r="E43" s="346"/>
      <c r="F43" s="346"/>
      <c r="G43" s="346"/>
      <c r="H43" s="346"/>
      <c r="I43" s="346"/>
      <c r="J43" s="346"/>
      <c r="K43" s="346"/>
      <c r="L43" s="346"/>
      <c r="M43" s="340"/>
      <c r="N43" s="316"/>
      <c r="O43" s="316"/>
      <c r="P43" s="316"/>
      <c r="Q43" s="316"/>
      <c r="R43" s="309"/>
      <c r="S43" s="309"/>
      <c r="T43" s="309"/>
      <c r="U43" s="318"/>
    </row>
    <row r="44" spans="1:21" s="46" customFormat="1" ht="15" customHeight="1" x14ac:dyDescent="0.2">
      <c r="A44" s="156"/>
      <c r="B44" s="310"/>
      <c r="C44" s="311"/>
      <c r="D44" s="311"/>
      <c r="E44" s="347"/>
      <c r="F44" s="347"/>
      <c r="G44" s="347"/>
      <c r="H44" s="347"/>
      <c r="I44" s="347"/>
      <c r="J44" s="347"/>
      <c r="K44" s="347"/>
      <c r="L44" s="347"/>
      <c r="M44" s="341"/>
      <c r="N44" s="317"/>
      <c r="O44" s="317"/>
      <c r="P44" s="317"/>
      <c r="Q44" s="317"/>
      <c r="R44" s="311"/>
      <c r="S44" s="311"/>
      <c r="T44" s="311"/>
      <c r="U44" s="319"/>
    </row>
    <row r="45" spans="1:21" s="46" customFormat="1" ht="15" customHeight="1" x14ac:dyDescent="0.2">
      <c r="A45" s="156"/>
      <c r="B45" s="92" t="s">
        <v>214</v>
      </c>
      <c r="C45" s="49"/>
      <c r="D45" s="49"/>
      <c r="E45" s="66">
        <v>2</v>
      </c>
      <c r="F45" s="66">
        <v>1</v>
      </c>
      <c r="G45" s="90">
        <v>13</v>
      </c>
      <c r="H45" s="66">
        <v>35</v>
      </c>
      <c r="I45" s="90">
        <v>1</v>
      </c>
      <c r="J45" s="66"/>
      <c r="K45" s="90">
        <v>8</v>
      </c>
      <c r="L45" s="66"/>
      <c r="M45" s="86">
        <v>28</v>
      </c>
      <c r="N45" s="307">
        <f>SUM(E45:M45)</f>
        <v>88</v>
      </c>
      <c r="O45" s="307"/>
      <c r="P45" s="330">
        <f>N45/0.09</f>
        <v>977.77777777777783</v>
      </c>
      <c r="Q45" s="330"/>
      <c r="R45" s="304"/>
      <c r="S45" s="304"/>
      <c r="T45" s="49"/>
      <c r="U45" s="103"/>
    </row>
    <row r="46" spans="1:21" s="46" customFormat="1" ht="15" customHeight="1" x14ac:dyDescent="0.2">
      <c r="A46" s="156"/>
      <c r="B46" s="92" t="s">
        <v>200</v>
      </c>
      <c r="C46" s="49"/>
      <c r="D46" s="49"/>
      <c r="E46" s="66">
        <v>3</v>
      </c>
      <c r="F46" s="66"/>
      <c r="G46" s="90">
        <v>8</v>
      </c>
      <c r="H46" s="66">
        <v>41</v>
      </c>
      <c r="I46" s="90">
        <v>2</v>
      </c>
      <c r="J46" s="66"/>
      <c r="K46" s="90">
        <v>5</v>
      </c>
      <c r="L46" s="66"/>
      <c r="M46" s="86">
        <v>34</v>
      </c>
      <c r="N46" s="307">
        <f t="shared" ref="N46:N49" si="2">SUM(E46:M46)</f>
        <v>93</v>
      </c>
      <c r="O46" s="307"/>
      <c r="P46" s="330">
        <f t="shared" ref="P46:P49" si="3">N46/0.09</f>
        <v>1033.3333333333335</v>
      </c>
      <c r="Q46" s="330"/>
      <c r="R46" s="304"/>
      <c r="S46" s="304"/>
      <c r="T46" s="49"/>
      <c r="U46" s="103"/>
    </row>
    <row r="47" spans="1:21" s="46" customFormat="1" ht="15" customHeight="1" x14ac:dyDescent="0.2">
      <c r="A47" s="156"/>
      <c r="B47" s="92" t="s">
        <v>201</v>
      </c>
      <c r="C47" s="49"/>
      <c r="D47" s="49"/>
      <c r="E47" s="66">
        <v>1</v>
      </c>
      <c r="F47" s="66"/>
      <c r="G47" s="90">
        <v>5</v>
      </c>
      <c r="H47" s="66">
        <v>15</v>
      </c>
      <c r="I47" s="90"/>
      <c r="J47" s="66"/>
      <c r="K47" s="90">
        <v>18</v>
      </c>
      <c r="L47" s="66">
        <v>1</v>
      </c>
      <c r="M47" s="86">
        <v>20</v>
      </c>
      <c r="N47" s="307">
        <f t="shared" si="2"/>
        <v>60</v>
      </c>
      <c r="O47" s="307"/>
      <c r="P47" s="330">
        <f t="shared" si="3"/>
        <v>666.66666666666674</v>
      </c>
      <c r="Q47" s="330"/>
      <c r="R47" s="304"/>
      <c r="S47" s="304"/>
      <c r="T47" s="49"/>
      <c r="U47" s="103"/>
    </row>
    <row r="48" spans="1:21" s="46" customFormat="1" ht="15" customHeight="1" x14ac:dyDescent="0.2">
      <c r="A48" s="156"/>
      <c r="B48" s="92" t="s">
        <v>202</v>
      </c>
      <c r="C48" s="49"/>
      <c r="D48" s="49"/>
      <c r="E48" s="66">
        <v>6</v>
      </c>
      <c r="F48" s="66">
        <v>2</v>
      </c>
      <c r="G48" s="90">
        <v>11</v>
      </c>
      <c r="H48" s="66">
        <v>36</v>
      </c>
      <c r="I48" s="90">
        <v>1</v>
      </c>
      <c r="J48" s="66">
        <v>1</v>
      </c>
      <c r="K48" s="90">
        <v>13</v>
      </c>
      <c r="L48" s="66"/>
      <c r="M48" s="86">
        <v>30</v>
      </c>
      <c r="N48" s="307">
        <f t="shared" si="2"/>
        <v>100</v>
      </c>
      <c r="O48" s="307"/>
      <c r="P48" s="330">
        <f t="shared" si="3"/>
        <v>1111.1111111111111</v>
      </c>
      <c r="Q48" s="330"/>
      <c r="R48" s="304"/>
      <c r="S48" s="304"/>
      <c r="T48" s="49"/>
      <c r="U48" s="103"/>
    </row>
    <row r="49" spans="1:21" s="46" customFormat="1" ht="15" customHeight="1" thickBot="1" x14ac:dyDescent="0.25">
      <c r="A49" s="156"/>
      <c r="B49" s="112" t="s">
        <v>203</v>
      </c>
      <c r="C49" s="113"/>
      <c r="D49" s="113"/>
      <c r="E49" s="128">
        <v>3</v>
      </c>
      <c r="F49" s="128"/>
      <c r="G49" s="105">
        <v>6</v>
      </c>
      <c r="H49" s="128">
        <v>25</v>
      </c>
      <c r="I49" s="105"/>
      <c r="J49" s="128">
        <v>1</v>
      </c>
      <c r="K49" s="105">
        <v>9</v>
      </c>
      <c r="L49" s="128"/>
      <c r="M49" s="117">
        <v>14</v>
      </c>
      <c r="N49" s="320">
        <f t="shared" si="2"/>
        <v>58</v>
      </c>
      <c r="O49" s="320"/>
      <c r="P49" s="348">
        <f t="shared" si="3"/>
        <v>644.44444444444446</v>
      </c>
      <c r="Q49" s="348"/>
      <c r="R49" s="333"/>
      <c r="S49" s="333"/>
      <c r="T49" s="113"/>
      <c r="U49" s="114"/>
    </row>
    <row r="50" spans="1:21" ht="15" customHeight="1" thickBot="1" x14ac:dyDescent="0.25">
      <c r="A50" s="152"/>
      <c r="B50" s="334" t="s">
        <v>224</v>
      </c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6"/>
      <c r="P50" s="337">
        <f>AVERAGE(P45:Q49)</f>
        <v>886.66666666666674</v>
      </c>
      <c r="Q50" s="337"/>
      <c r="R50" s="338"/>
      <c r="S50" s="338"/>
      <c r="T50" s="91"/>
      <c r="U50" s="122"/>
    </row>
    <row r="51" spans="1:21" ht="20.25" customHeight="1" thickBot="1" x14ac:dyDescent="0.2">
      <c r="A51" s="152"/>
      <c r="B51" s="8" t="s">
        <v>339</v>
      </c>
      <c r="C51" s="2"/>
      <c r="D51" s="2"/>
      <c r="E51" s="1"/>
      <c r="F51" s="1"/>
      <c r="G51" s="1"/>
    </row>
    <row r="52" spans="1:21" ht="20.25" customHeight="1" x14ac:dyDescent="0.2">
      <c r="A52" s="152"/>
      <c r="B52" s="166" t="s">
        <v>61</v>
      </c>
      <c r="C52" s="167"/>
      <c r="D52" s="167"/>
      <c r="E52" s="167"/>
      <c r="F52" s="170" t="s">
        <v>62</v>
      </c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2"/>
    </row>
    <row r="53" spans="1:21" ht="25.5" customHeight="1" thickBot="1" x14ac:dyDescent="0.25">
      <c r="A53" s="152"/>
      <c r="B53" s="168"/>
      <c r="C53" s="169"/>
      <c r="D53" s="169"/>
      <c r="E53" s="169"/>
      <c r="F53" s="173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5"/>
    </row>
    <row r="54" spans="1:21" x14ac:dyDescent="0.2">
      <c r="A54" s="152"/>
    </row>
  </sheetData>
  <mergeCells count="142">
    <mergeCell ref="B52:E53"/>
    <mergeCell ref="F52:U53"/>
    <mergeCell ref="R49:S49"/>
    <mergeCell ref="B42:D44"/>
    <mergeCell ref="E42:E44"/>
    <mergeCell ref="F42:F44"/>
    <mergeCell ref="G42:G44"/>
    <mergeCell ref="H42:H44"/>
    <mergeCell ref="I42:I44"/>
    <mergeCell ref="J42:J44"/>
    <mergeCell ref="K42:K44"/>
    <mergeCell ref="L42:L44"/>
    <mergeCell ref="N45:O45"/>
    <mergeCell ref="P45:Q45"/>
    <mergeCell ref="N46:O46"/>
    <mergeCell ref="P46:Q46"/>
    <mergeCell ref="N47:O47"/>
    <mergeCell ref="B50:O50"/>
    <mergeCell ref="P50:Q50"/>
    <mergeCell ref="R50:S50"/>
    <mergeCell ref="N49:O49"/>
    <mergeCell ref="P49:Q49"/>
    <mergeCell ref="R42:U44"/>
    <mergeCell ref="R45:S45"/>
    <mergeCell ref="R48:S48"/>
    <mergeCell ref="P47:Q47"/>
    <mergeCell ref="N48:O48"/>
    <mergeCell ref="P48:Q48"/>
    <mergeCell ref="N38:O38"/>
    <mergeCell ref="P38:Q38"/>
    <mergeCell ref="R38:S38"/>
    <mergeCell ref="N39:O39"/>
    <mergeCell ref="P39:Q39"/>
    <mergeCell ref="R39:S39"/>
    <mergeCell ref="B40:O40"/>
    <mergeCell ref="P40:Q40"/>
    <mergeCell ref="R40:S40"/>
    <mergeCell ref="M42:M44"/>
    <mergeCell ref="N42:O44"/>
    <mergeCell ref="P42:Q44"/>
    <mergeCell ref="R46:S46"/>
    <mergeCell ref="R47:S47"/>
    <mergeCell ref="N14:U14"/>
    <mergeCell ref="N15:U15"/>
    <mergeCell ref="N16:U16"/>
    <mergeCell ref="N17:U17"/>
    <mergeCell ref="N18:U18"/>
    <mergeCell ref="L15:M15"/>
    <mergeCell ref="L16:M16"/>
    <mergeCell ref="L14:M14"/>
    <mergeCell ref="R36:S36"/>
    <mergeCell ref="N35:O35"/>
    <mergeCell ref="P35:Q35"/>
    <mergeCell ref="N36:O36"/>
    <mergeCell ref="P36:Q36"/>
    <mergeCell ref="R35:S35"/>
    <mergeCell ref="B15:D15"/>
    <mergeCell ref="F15:G15"/>
    <mergeCell ref="H15:I15"/>
    <mergeCell ref="J15:K15"/>
    <mergeCell ref="B14:D14"/>
    <mergeCell ref="H21:I21"/>
    <mergeCell ref="B19:D19"/>
    <mergeCell ref="F19:G19"/>
    <mergeCell ref="N21:U21"/>
    <mergeCell ref="L21:M21"/>
    <mergeCell ref="L17:M17"/>
    <mergeCell ref="F20:G20"/>
    <mergeCell ref="H20:I20"/>
    <mergeCell ref="J20:K20"/>
    <mergeCell ref="B20:D20"/>
    <mergeCell ref="J19:K19"/>
    <mergeCell ref="L19:M19"/>
    <mergeCell ref="L18:M18"/>
    <mergeCell ref="H19:I19"/>
    <mergeCell ref="J21:K21"/>
    <mergeCell ref="L20:M20"/>
    <mergeCell ref="N20:U20"/>
    <mergeCell ref="N19:U19"/>
    <mergeCell ref="B18:D18"/>
    <mergeCell ref="F18:G18"/>
    <mergeCell ref="H18:I18"/>
    <mergeCell ref="J18:K18"/>
    <mergeCell ref="F17:G17"/>
    <mergeCell ref="J17:K17"/>
    <mergeCell ref="F16:G16"/>
    <mergeCell ref="H16:I16"/>
    <mergeCell ref="J16:K16"/>
    <mergeCell ref="B21:G21"/>
    <mergeCell ref="B16:D16"/>
    <mergeCell ref="B17:D17"/>
    <mergeCell ref="H17:I17"/>
    <mergeCell ref="B2:U2"/>
    <mergeCell ref="E3:L3"/>
    <mergeCell ref="Q3:U3"/>
    <mergeCell ref="E4:L4"/>
    <mergeCell ref="Q4:U4"/>
    <mergeCell ref="B6:C6"/>
    <mergeCell ref="D6:E6"/>
    <mergeCell ref="G6:H6"/>
    <mergeCell ref="I6:J6"/>
    <mergeCell ref="L6:O6"/>
    <mergeCell ref="F13:G13"/>
    <mergeCell ref="H13:I13"/>
    <mergeCell ref="B13:D13"/>
    <mergeCell ref="J13:K13"/>
    <mergeCell ref="P6:U6"/>
    <mergeCell ref="B7:E7"/>
    <mergeCell ref="F7:U7"/>
    <mergeCell ref="F14:G14"/>
    <mergeCell ref="H14:I14"/>
    <mergeCell ref="J14:K14"/>
    <mergeCell ref="B11:D12"/>
    <mergeCell ref="H12:I12"/>
    <mergeCell ref="J12:K12"/>
    <mergeCell ref="E9:F9"/>
    <mergeCell ref="H9:J9"/>
    <mergeCell ref="K9:M9"/>
    <mergeCell ref="P9:U9"/>
    <mergeCell ref="E11:E12"/>
    <mergeCell ref="F11:G12"/>
    <mergeCell ref="H11:K11"/>
    <mergeCell ref="L11:M12"/>
    <mergeCell ref="L13:M13"/>
    <mergeCell ref="N11:U12"/>
    <mergeCell ref="N13:U13"/>
    <mergeCell ref="R37:S37"/>
    <mergeCell ref="N37:O37"/>
    <mergeCell ref="P37:Q37"/>
    <mergeCell ref="B32:D34"/>
    <mergeCell ref="E32:F34"/>
    <mergeCell ref="G32:M32"/>
    <mergeCell ref="N32:O34"/>
    <mergeCell ref="P32:Q34"/>
    <mergeCell ref="R32:U34"/>
    <mergeCell ref="G33:G34"/>
    <mergeCell ref="H33:H34"/>
    <mergeCell ref="I33:I34"/>
    <mergeCell ref="J33:J34"/>
    <mergeCell ref="K33:K34"/>
    <mergeCell ref="L33:L34"/>
    <mergeCell ref="M33:M3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F233-426D-4378-BB52-C8718977E47F}">
  <dimension ref="A2:V69"/>
  <sheetViews>
    <sheetView showGridLines="0" view="pageBreakPreview" topLeftCell="A7" zoomScaleNormal="100" zoomScaleSheetLayoutView="100" workbookViewId="0">
      <selection activeCell="Z42" sqref="Z42"/>
    </sheetView>
  </sheetViews>
  <sheetFormatPr defaultColWidth="9" defaultRowHeight="13.2" x14ac:dyDescent="0.2"/>
  <cols>
    <col min="1" max="1" width="3" style="46" customWidth="1"/>
    <col min="2" max="21" width="4.6640625" style="46" customWidth="1"/>
    <col min="22" max="22" width="3" style="46" customWidth="1"/>
    <col min="23" max="16384" width="9" style="46"/>
  </cols>
  <sheetData>
    <row r="2" spans="2:21" ht="20.25" customHeight="1" x14ac:dyDescent="0.2">
      <c r="B2" s="363" t="s">
        <v>161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</row>
    <row r="3" spans="2:21" ht="20.25" customHeight="1" x14ac:dyDescent="0.2">
      <c r="B3" s="47" t="s">
        <v>0</v>
      </c>
      <c r="C3" s="47"/>
      <c r="D3" s="47"/>
      <c r="E3" s="364"/>
      <c r="F3" s="364"/>
      <c r="G3" s="364"/>
      <c r="H3" s="364"/>
      <c r="I3" s="364"/>
      <c r="J3" s="364"/>
      <c r="K3" s="364"/>
      <c r="L3" s="364"/>
      <c r="M3" s="48"/>
      <c r="N3" s="47" t="s">
        <v>2</v>
      </c>
      <c r="O3" s="47"/>
      <c r="P3" s="47"/>
      <c r="Q3" s="364"/>
      <c r="R3" s="364"/>
      <c r="S3" s="364"/>
      <c r="T3" s="364"/>
      <c r="U3" s="364"/>
    </row>
    <row r="4" spans="2:21" ht="20.25" customHeight="1" x14ac:dyDescent="0.2">
      <c r="B4" s="49" t="s">
        <v>3</v>
      </c>
      <c r="C4" s="49"/>
      <c r="D4" s="49"/>
      <c r="E4" s="365"/>
      <c r="F4" s="365"/>
      <c r="G4" s="365"/>
      <c r="H4" s="365"/>
      <c r="I4" s="365"/>
      <c r="J4" s="365"/>
      <c r="K4" s="365"/>
      <c r="L4" s="365"/>
      <c r="M4" s="48"/>
      <c r="N4" s="49" t="s">
        <v>4</v>
      </c>
      <c r="O4" s="49"/>
      <c r="P4" s="49"/>
      <c r="Q4" s="365"/>
      <c r="R4" s="365"/>
      <c r="S4" s="365"/>
      <c r="T4" s="365"/>
      <c r="U4" s="365"/>
    </row>
    <row r="5" spans="2:21" ht="20.25" customHeight="1" thickBot="1" x14ac:dyDescent="0.2">
      <c r="B5" s="73" t="s">
        <v>82</v>
      </c>
      <c r="C5" s="48"/>
      <c r="D5" s="48"/>
    </row>
    <row r="6" spans="2:21" ht="20.25" customHeight="1" thickBot="1" x14ac:dyDescent="0.25">
      <c r="B6" s="371" t="s">
        <v>21</v>
      </c>
      <c r="C6" s="366"/>
      <c r="D6" s="359">
        <v>2</v>
      </c>
      <c r="E6" s="359"/>
      <c r="F6" s="91" t="s">
        <v>22</v>
      </c>
      <c r="G6" s="368" t="s">
        <v>20</v>
      </c>
      <c r="H6" s="366"/>
      <c r="I6" s="359">
        <v>2</v>
      </c>
      <c r="J6" s="359"/>
      <c r="K6" s="91" t="s">
        <v>22</v>
      </c>
      <c r="L6" s="368" t="s">
        <v>63</v>
      </c>
      <c r="M6" s="366"/>
      <c r="N6" s="366"/>
      <c r="O6" s="366"/>
      <c r="P6" s="366" t="s">
        <v>218</v>
      </c>
      <c r="Q6" s="366"/>
      <c r="R6" s="366"/>
      <c r="S6" s="366"/>
      <c r="T6" s="366"/>
      <c r="U6" s="367"/>
    </row>
    <row r="7" spans="2:21" ht="20.25" customHeight="1" thickBot="1" x14ac:dyDescent="0.2">
      <c r="B7" s="73" t="s">
        <v>284</v>
      </c>
      <c r="C7" s="48"/>
      <c r="D7" s="48"/>
    </row>
    <row r="8" spans="2:21" ht="15" customHeight="1" x14ac:dyDescent="0.2">
      <c r="B8" s="343" t="s">
        <v>252</v>
      </c>
      <c r="C8" s="344"/>
      <c r="D8" s="344"/>
      <c r="E8" s="369" t="s">
        <v>254</v>
      </c>
      <c r="F8" s="370"/>
      <c r="G8" s="370"/>
      <c r="H8" s="370"/>
      <c r="I8" s="370"/>
      <c r="J8" s="370"/>
      <c r="K8" s="370"/>
      <c r="L8" s="370"/>
      <c r="M8" s="370"/>
      <c r="N8" s="370"/>
      <c r="O8" s="361" t="s">
        <v>270</v>
      </c>
      <c r="P8" s="362"/>
      <c r="Q8" s="344" t="s">
        <v>236</v>
      </c>
      <c r="R8" s="344"/>
      <c r="S8" s="344"/>
      <c r="T8" s="344"/>
      <c r="U8" s="349"/>
    </row>
    <row r="9" spans="2:21" ht="15" customHeight="1" x14ac:dyDescent="0.2">
      <c r="B9" s="308"/>
      <c r="C9" s="309"/>
      <c r="D9" s="309"/>
      <c r="E9" s="320" t="s">
        <v>261</v>
      </c>
      <c r="F9" s="320" t="s">
        <v>260</v>
      </c>
      <c r="G9" s="320" t="s">
        <v>253</v>
      </c>
      <c r="H9" s="320" t="s">
        <v>262</v>
      </c>
      <c r="I9" s="320" t="s">
        <v>255</v>
      </c>
      <c r="J9" s="320" t="s">
        <v>256</v>
      </c>
      <c r="K9" s="320" t="s">
        <v>263</v>
      </c>
      <c r="L9" s="320" t="s">
        <v>259</v>
      </c>
      <c r="M9" s="320" t="s">
        <v>258</v>
      </c>
      <c r="N9" s="331" t="s">
        <v>257</v>
      </c>
      <c r="O9" s="312"/>
      <c r="P9" s="313"/>
      <c r="Q9" s="309"/>
      <c r="R9" s="309"/>
      <c r="S9" s="309"/>
      <c r="T9" s="309"/>
      <c r="U9" s="318"/>
    </row>
    <row r="10" spans="2:21" ht="15" customHeight="1" x14ac:dyDescent="0.2">
      <c r="B10" s="308"/>
      <c r="C10" s="309"/>
      <c r="D10" s="309"/>
      <c r="E10" s="316"/>
      <c r="F10" s="316"/>
      <c r="G10" s="316"/>
      <c r="H10" s="316"/>
      <c r="I10" s="316"/>
      <c r="J10" s="316"/>
      <c r="K10" s="316"/>
      <c r="L10" s="316"/>
      <c r="M10" s="316"/>
      <c r="N10" s="312"/>
      <c r="O10" s="312"/>
      <c r="P10" s="313"/>
      <c r="Q10" s="309"/>
      <c r="R10" s="309"/>
      <c r="S10" s="309"/>
      <c r="T10" s="309"/>
      <c r="U10" s="318"/>
    </row>
    <row r="11" spans="2:21" ht="15" customHeight="1" x14ac:dyDescent="0.2">
      <c r="B11" s="310"/>
      <c r="C11" s="311"/>
      <c r="D11" s="311"/>
      <c r="E11" s="317"/>
      <c r="F11" s="317"/>
      <c r="G11" s="317"/>
      <c r="H11" s="317"/>
      <c r="I11" s="317"/>
      <c r="J11" s="317"/>
      <c r="K11" s="317"/>
      <c r="L11" s="317"/>
      <c r="M11" s="317"/>
      <c r="N11" s="314"/>
      <c r="O11" s="314"/>
      <c r="P11" s="315"/>
      <c r="Q11" s="311"/>
      <c r="R11" s="311"/>
      <c r="S11" s="311"/>
      <c r="T11" s="311"/>
      <c r="U11" s="319"/>
    </row>
    <row r="12" spans="2:21" ht="15" customHeight="1" x14ac:dyDescent="0.2">
      <c r="B12" s="92" t="s">
        <v>251</v>
      </c>
      <c r="C12" s="49"/>
      <c r="D12" s="49"/>
      <c r="E12" s="66">
        <v>1</v>
      </c>
      <c r="F12" s="66">
        <v>5</v>
      </c>
      <c r="G12" s="98">
        <v>10</v>
      </c>
      <c r="H12" s="90">
        <v>5</v>
      </c>
      <c r="I12" s="90"/>
      <c r="J12" s="90">
        <v>5</v>
      </c>
      <c r="K12" s="90">
        <v>5</v>
      </c>
      <c r="L12" s="90">
        <v>5</v>
      </c>
      <c r="M12" s="90">
        <v>10</v>
      </c>
      <c r="N12" s="86"/>
      <c r="O12" s="305">
        <f>SUM(E12:N12)</f>
        <v>46</v>
      </c>
      <c r="P12" s="306"/>
      <c r="Q12" s="104"/>
      <c r="R12" s="97"/>
      <c r="S12" s="97"/>
      <c r="T12" s="97"/>
      <c r="U12" s="99"/>
    </row>
    <row r="13" spans="2:21" ht="15" customHeight="1" x14ac:dyDescent="0.2">
      <c r="B13" s="92" t="s">
        <v>200</v>
      </c>
      <c r="C13" s="49"/>
      <c r="D13" s="49"/>
      <c r="E13" s="66"/>
      <c r="F13" s="66">
        <v>1</v>
      </c>
      <c r="G13" s="98">
        <v>1</v>
      </c>
      <c r="H13" s="90">
        <v>1</v>
      </c>
      <c r="I13" s="90">
        <v>1</v>
      </c>
      <c r="J13" s="90">
        <v>10</v>
      </c>
      <c r="K13" s="90">
        <v>1</v>
      </c>
      <c r="L13" s="90">
        <v>10</v>
      </c>
      <c r="M13" s="90">
        <v>10</v>
      </c>
      <c r="N13" s="86"/>
      <c r="O13" s="305">
        <f t="shared" ref="O13:O16" si="0">SUM(E13:N13)</f>
        <v>35</v>
      </c>
      <c r="P13" s="306"/>
      <c r="Q13" s="104"/>
      <c r="R13" s="97"/>
      <c r="S13" s="97"/>
      <c r="T13" s="97"/>
      <c r="U13" s="99"/>
    </row>
    <row r="14" spans="2:21" ht="15" customHeight="1" x14ac:dyDescent="0.2">
      <c r="B14" s="92" t="s">
        <v>201</v>
      </c>
      <c r="C14" s="49"/>
      <c r="D14" s="49"/>
      <c r="E14" s="66">
        <v>1</v>
      </c>
      <c r="F14" s="66">
        <v>1</v>
      </c>
      <c r="G14" s="98">
        <v>5</v>
      </c>
      <c r="H14" s="90">
        <v>10</v>
      </c>
      <c r="I14" s="90">
        <v>5</v>
      </c>
      <c r="J14" s="90"/>
      <c r="K14" s="90"/>
      <c r="L14" s="90">
        <v>5</v>
      </c>
      <c r="M14" s="90">
        <v>1</v>
      </c>
      <c r="N14" s="86">
        <v>1</v>
      </c>
      <c r="O14" s="305">
        <f t="shared" si="0"/>
        <v>29</v>
      </c>
      <c r="P14" s="306"/>
      <c r="Q14" s="104"/>
      <c r="R14" s="97"/>
      <c r="S14" s="97"/>
      <c r="T14" s="97"/>
      <c r="U14" s="99"/>
    </row>
    <row r="15" spans="2:21" ht="15" customHeight="1" x14ac:dyDescent="0.2">
      <c r="B15" s="92" t="s">
        <v>202</v>
      </c>
      <c r="C15" s="49"/>
      <c r="D15" s="49"/>
      <c r="E15" s="66"/>
      <c r="F15" s="66"/>
      <c r="G15" s="98">
        <v>1</v>
      </c>
      <c r="H15" s="90"/>
      <c r="I15" s="90">
        <v>1</v>
      </c>
      <c r="J15" s="90">
        <v>5</v>
      </c>
      <c r="K15" s="90"/>
      <c r="L15" s="90">
        <v>10</v>
      </c>
      <c r="M15" s="90">
        <v>10</v>
      </c>
      <c r="N15" s="86">
        <v>5</v>
      </c>
      <c r="O15" s="305">
        <f t="shared" si="0"/>
        <v>32</v>
      </c>
      <c r="P15" s="306"/>
      <c r="Q15" s="104"/>
      <c r="R15" s="97"/>
      <c r="S15" s="97"/>
      <c r="T15" s="97"/>
      <c r="U15" s="99"/>
    </row>
    <row r="16" spans="2:21" ht="15" customHeight="1" thickBot="1" x14ac:dyDescent="0.25">
      <c r="B16" s="92" t="s">
        <v>203</v>
      </c>
      <c r="C16" s="49"/>
      <c r="D16" s="49"/>
      <c r="E16" s="66">
        <v>1</v>
      </c>
      <c r="F16" s="66">
        <v>5</v>
      </c>
      <c r="G16" s="98"/>
      <c r="H16" s="90">
        <v>5</v>
      </c>
      <c r="I16" s="90"/>
      <c r="J16" s="90">
        <v>1</v>
      </c>
      <c r="K16" s="90">
        <v>5</v>
      </c>
      <c r="L16" s="90">
        <v>10</v>
      </c>
      <c r="M16" s="90">
        <v>1</v>
      </c>
      <c r="N16" s="86"/>
      <c r="O16" s="305">
        <f t="shared" si="0"/>
        <v>28</v>
      </c>
      <c r="P16" s="306"/>
      <c r="Q16" s="104"/>
      <c r="R16" s="97"/>
      <c r="S16" s="97"/>
      <c r="T16" s="97"/>
      <c r="U16" s="99"/>
    </row>
    <row r="17" spans="1:21" ht="15" customHeight="1" thickBot="1" x14ac:dyDescent="0.25">
      <c r="B17" s="358" t="s">
        <v>271</v>
      </c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60"/>
      <c r="O17" s="356">
        <f>AVERAGE(O12:P16)</f>
        <v>34</v>
      </c>
      <c r="P17" s="357"/>
      <c r="Q17" s="119"/>
      <c r="R17" s="123"/>
      <c r="S17" s="123"/>
      <c r="T17" s="123"/>
      <c r="U17" s="124"/>
    </row>
    <row r="18" spans="1:21" ht="20.25" customHeight="1" thickBot="1" x14ac:dyDescent="0.2">
      <c r="B18" s="73" t="s">
        <v>295</v>
      </c>
      <c r="C18" s="48"/>
      <c r="D18" s="48"/>
    </row>
    <row r="19" spans="1:21" ht="15" customHeight="1" x14ac:dyDescent="0.2">
      <c r="B19" s="343" t="s">
        <v>122</v>
      </c>
      <c r="C19" s="344"/>
      <c r="D19" s="344"/>
      <c r="E19" s="369" t="s">
        <v>254</v>
      </c>
      <c r="F19" s="370"/>
      <c r="G19" s="370"/>
      <c r="H19" s="370"/>
      <c r="I19" s="370"/>
      <c r="J19" s="370"/>
      <c r="K19" s="370"/>
      <c r="L19" s="370"/>
      <c r="M19" s="370"/>
      <c r="N19" s="370"/>
      <c r="O19" s="361" t="s">
        <v>270</v>
      </c>
      <c r="P19" s="362"/>
      <c r="Q19" s="344" t="s">
        <v>236</v>
      </c>
      <c r="R19" s="344"/>
      <c r="S19" s="344"/>
      <c r="T19" s="344"/>
      <c r="U19" s="349"/>
    </row>
    <row r="20" spans="1:21" ht="15" customHeight="1" x14ac:dyDescent="0.2">
      <c r="B20" s="308"/>
      <c r="C20" s="309"/>
      <c r="D20" s="309"/>
      <c r="E20" s="350" t="s">
        <v>285</v>
      </c>
      <c r="F20" s="350" t="s">
        <v>286</v>
      </c>
      <c r="G20" s="350" t="s">
        <v>287</v>
      </c>
      <c r="H20" s="350" t="s">
        <v>288</v>
      </c>
      <c r="I20" s="350" t="s">
        <v>289</v>
      </c>
      <c r="J20" s="350" t="s">
        <v>290</v>
      </c>
      <c r="K20" s="350" t="s">
        <v>291</v>
      </c>
      <c r="L20" s="350" t="s">
        <v>292</v>
      </c>
      <c r="M20" s="350" t="s">
        <v>293</v>
      </c>
      <c r="N20" s="353" t="s">
        <v>257</v>
      </c>
      <c r="O20" s="312"/>
      <c r="P20" s="313"/>
      <c r="Q20" s="309"/>
      <c r="R20" s="309"/>
      <c r="S20" s="309"/>
      <c r="T20" s="309"/>
      <c r="U20" s="318"/>
    </row>
    <row r="21" spans="1:21" ht="15" customHeight="1" x14ac:dyDescent="0.2">
      <c r="B21" s="308"/>
      <c r="C21" s="309"/>
      <c r="D21" s="309"/>
      <c r="E21" s="351"/>
      <c r="F21" s="351"/>
      <c r="G21" s="351"/>
      <c r="H21" s="351"/>
      <c r="I21" s="351"/>
      <c r="J21" s="351"/>
      <c r="K21" s="351"/>
      <c r="L21" s="351"/>
      <c r="M21" s="351"/>
      <c r="N21" s="354"/>
      <c r="O21" s="312"/>
      <c r="P21" s="313"/>
      <c r="Q21" s="309"/>
      <c r="R21" s="309"/>
      <c r="S21" s="309"/>
      <c r="T21" s="309"/>
      <c r="U21" s="318"/>
    </row>
    <row r="22" spans="1:21" ht="15" customHeight="1" x14ac:dyDescent="0.2">
      <c r="B22" s="310"/>
      <c r="C22" s="311"/>
      <c r="D22" s="311"/>
      <c r="E22" s="352"/>
      <c r="F22" s="352"/>
      <c r="G22" s="352"/>
      <c r="H22" s="352"/>
      <c r="I22" s="352"/>
      <c r="J22" s="352"/>
      <c r="K22" s="352"/>
      <c r="L22" s="352"/>
      <c r="M22" s="352"/>
      <c r="N22" s="355"/>
      <c r="O22" s="314"/>
      <c r="P22" s="315"/>
      <c r="Q22" s="311"/>
      <c r="R22" s="311"/>
      <c r="S22" s="311"/>
      <c r="T22" s="311"/>
      <c r="U22" s="319"/>
    </row>
    <row r="23" spans="1:21" ht="15" customHeight="1" x14ac:dyDescent="0.2">
      <c r="B23" s="92" t="s">
        <v>214</v>
      </c>
      <c r="C23" s="49"/>
      <c r="D23" s="49"/>
      <c r="E23" s="66">
        <v>1</v>
      </c>
      <c r="F23" s="66"/>
      <c r="G23" s="98">
        <v>10</v>
      </c>
      <c r="H23" s="90"/>
      <c r="I23" s="90"/>
      <c r="J23" s="90"/>
      <c r="K23" s="90">
        <v>1</v>
      </c>
      <c r="L23" s="90"/>
      <c r="M23" s="90">
        <v>1</v>
      </c>
      <c r="N23" s="86"/>
      <c r="O23" s="305">
        <f>SUM(E23:N23)</f>
        <v>13</v>
      </c>
      <c r="P23" s="306"/>
      <c r="Q23" s="104"/>
      <c r="R23" s="97"/>
      <c r="S23" s="97"/>
      <c r="T23" s="97"/>
      <c r="U23" s="99"/>
    </row>
    <row r="24" spans="1:21" ht="15" customHeight="1" x14ac:dyDescent="0.2">
      <c r="B24" s="92" t="s">
        <v>200</v>
      </c>
      <c r="C24" s="49"/>
      <c r="D24" s="49"/>
      <c r="E24" s="66"/>
      <c r="F24" s="66">
        <v>5</v>
      </c>
      <c r="G24" s="98"/>
      <c r="H24" s="90">
        <v>5</v>
      </c>
      <c r="I24" s="90"/>
      <c r="J24" s="90">
        <v>1</v>
      </c>
      <c r="K24" s="90"/>
      <c r="L24" s="90"/>
      <c r="M24" s="90">
        <v>5</v>
      </c>
      <c r="N24" s="86"/>
      <c r="O24" s="305">
        <f t="shared" ref="O24:O27" si="1">SUM(E24:N24)</f>
        <v>16</v>
      </c>
      <c r="P24" s="306"/>
      <c r="Q24" s="104"/>
      <c r="R24" s="97"/>
      <c r="S24" s="97"/>
      <c r="T24" s="97"/>
      <c r="U24" s="99"/>
    </row>
    <row r="25" spans="1:21" ht="15" customHeight="1" x14ac:dyDescent="0.2">
      <c r="B25" s="92" t="s">
        <v>201</v>
      </c>
      <c r="C25" s="49"/>
      <c r="D25" s="49"/>
      <c r="E25" s="66"/>
      <c r="F25" s="66"/>
      <c r="G25" s="98"/>
      <c r="H25" s="90"/>
      <c r="I25" s="90"/>
      <c r="J25" s="90">
        <v>10</v>
      </c>
      <c r="K25" s="90"/>
      <c r="L25" s="90">
        <v>10</v>
      </c>
      <c r="M25" s="90"/>
      <c r="N25" s="86">
        <v>1</v>
      </c>
      <c r="O25" s="305">
        <f t="shared" si="1"/>
        <v>21</v>
      </c>
      <c r="P25" s="306"/>
      <c r="Q25" s="104"/>
      <c r="R25" s="97"/>
      <c r="S25" s="97"/>
      <c r="T25" s="97"/>
      <c r="U25" s="99"/>
    </row>
    <row r="26" spans="1:21" ht="15" customHeight="1" x14ac:dyDescent="0.2">
      <c r="B26" s="92" t="s">
        <v>202</v>
      </c>
      <c r="C26" s="49"/>
      <c r="D26" s="49"/>
      <c r="E26" s="66">
        <v>5</v>
      </c>
      <c r="F26" s="66"/>
      <c r="G26" s="98">
        <v>1</v>
      </c>
      <c r="H26" s="90"/>
      <c r="I26" s="90"/>
      <c r="J26" s="90"/>
      <c r="K26" s="90">
        <v>1</v>
      </c>
      <c r="L26" s="90"/>
      <c r="M26" s="90"/>
      <c r="N26" s="86">
        <v>10</v>
      </c>
      <c r="O26" s="305">
        <f t="shared" si="1"/>
        <v>17</v>
      </c>
      <c r="P26" s="306"/>
      <c r="Q26" s="104"/>
      <c r="R26" s="97"/>
      <c r="S26" s="97"/>
      <c r="T26" s="97"/>
      <c r="U26" s="99"/>
    </row>
    <row r="27" spans="1:21" ht="15" customHeight="1" thickBot="1" x14ac:dyDescent="0.25">
      <c r="B27" s="92" t="s">
        <v>203</v>
      </c>
      <c r="C27" s="49"/>
      <c r="D27" s="49"/>
      <c r="E27" s="66"/>
      <c r="F27" s="66">
        <v>1</v>
      </c>
      <c r="G27" s="98">
        <v>1</v>
      </c>
      <c r="H27" s="90">
        <v>1</v>
      </c>
      <c r="I27" s="90"/>
      <c r="J27" s="90"/>
      <c r="K27" s="90">
        <v>5</v>
      </c>
      <c r="L27" s="90">
        <v>1</v>
      </c>
      <c r="M27" s="90"/>
      <c r="N27" s="86"/>
      <c r="O27" s="305">
        <f t="shared" si="1"/>
        <v>9</v>
      </c>
      <c r="P27" s="306"/>
      <c r="Q27" s="104"/>
      <c r="R27" s="97"/>
      <c r="S27" s="97"/>
      <c r="T27" s="97"/>
      <c r="U27" s="99"/>
    </row>
    <row r="28" spans="1:21" ht="15" customHeight="1" thickBot="1" x14ac:dyDescent="0.25">
      <c r="B28" s="358" t="s">
        <v>231</v>
      </c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60"/>
      <c r="O28" s="356">
        <f>AVERAGE(O23:P27)</f>
        <v>15.2</v>
      </c>
      <c r="P28" s="357"/>
      <c r="Q28" s="119"/>
      <c r="R28" s="123"/>
      <c r="S28" s="123"/>
      <c r="T28" s="123"/>
      <c r="U28" s="124"/>
    </row>
    <row r="29" spans="1:21" ht="15" customHeight="1" x14ac:dyDescent="0.2">
      <c r="B29" s="48" t="s">
        <v>265</v>
      </c>
      <c r="C29" s="48"/>
      <c r="D29" s="48"/>
      <c r="E29" s="48" t="s">
        <v>294</v>
      </c>
      <c r="F29" s="118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</row>
    <row r="30" spans="1:21" ht="15" customHeight="1" x14ac:dyDescent="0.2">
      <c r="B30" s="48" t="s">
        <v>266</v>
      </c>
      <c r="C30" s="48"/>
      <c r="D30" s="48"/>
      <c r="E30" s="48" t="s">
        <v>348</v>
      </c>
      <c r="F30" s="118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</row>
    <row r="31" spans="1:21" ht="15" customHeight="1" x14ac:dyDescent="0.2">
      <c r="B31" s="48"/>
      <c r="C31" s="48"/>
      <c r="D31" s="48"/>
      <c r="E31" s="48" t="s">
        <v>349</v>
      </c>
      <c r="F31" s="118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</row>
    <row r="32" spans="1:21" ht="15" customHeight="1" x14ac:dyDescent="0.2">
      <c r="A32" s="46" t="s">
        <v>268</v>
      </c>
      <c r="B32" s="48" t="s">
        <v>267</v>
      </c>
      <c r="C32" s="48"/>
      <c r="D32" s="48"/>
      <c r="E32" s="48" t="s">
        <v>264</v>
      </c>
      <c r="F32" s="118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</row>
    <row r="33" spans="1:22" ht="15" customHeight="1" x14ac:dyDescent="0.2">
      <c r="B33" s="48" t="s">
        <v>269</v>
      </c>
      <c r="C33" s="48"/>
      <c r="D33" s="48"/>
      <c r="E33" s="48"/>
      <c r="F33" s="118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</row>
    <row r="34" spans="1:22" ht="15" customHeight="1" x14ac:dyDescent="0.2">
      <c r="B34" s="48"/>
      <c r="C34" s="48"/>
      <c r="D34" s="48"/>
      <c r="E34" s="48"/>
      <c r="F34" s="118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</row>
    <row r="35" spans="1:22" ht="15" customHeight="1" thickBot="1" x14ac:dyDescent="0.2">
      <c r="B35" s="73" t="s">
        <v>190</v>
      </c>
      <c r="C35" s="48"/>
      <c r="D35" s="48"/>
    </row>
    <row r="36" spans="1:22" ht="15" customHeight="1" x14ac:dyDescent="0.2">
      <c r="B36" s="388" t="s">
        <v>191</v>
      </c>
      <c r="C36" s="389"/>
      <c r="D36" s="394" t="s">
        <v>183</v>
      </c>
      <c r="E36" s="395"/>
      <c r="F36" s="395"/>
      <c r="G36" s="395"/>
      <c r="H36" s="395"/>
      <c r="I36" s="395"/>
      <c r="J36" s="395"/>
      <c r="K36" s="396"/>
      <c r="L36" s="374" t="s">
        <v>164</v>
      </c>
      <c r="M36" s="375"/>
      <c r="N36" s="375"/>
      <c r="O36" s="375"/>
      <c r="P36" s="375"/>
      <c r="Q36" s="375"/>
      <c r="R36" s="375"/>
      <c r="S36" s="375"/>
      <c r="T36" s="375"/>
      <c r="U36" s="376"/>
    </row>
    <row r="37" spans="1:22" ht="15" customHeight="1" x14ac:dyDescent="0.2">
      <c r="B37" s="390"/>
      <c r="C37" s="391"/>
      <c r="D37" s="372" t="s">
        <v>163</v>
      </c>
      <c r="E37" s="373"/>
      <c r="F37" s="397" t="s">
        <v>162</v>
      </c>
      <c r="G37" s="398"/>
      <c r="H37" s="398"/>
      <c r="I37" s="399"/>
      <c r="J37" s="372" t="s">
        <v>177</v>
      </c>
      <c r="K37" s="373"/>
      <c r="L37" s="377"/>
      <c r="M37" s="378"/>
      <c r="N37" s="378"/>
      <c r="O37" s="378"/>
      <c r="P37" s="378"/>
      <c r="Q37" s="378"/>
      <c r="R37" s="378"/>
      <c r="S37" s="378"/>
      <c r="T37" s="378"/>
      <c r="U37" s="379"/>
    </row>
    <row r="38" spans="1:22" ht="15" customHeight="1" x14ac:dyDescent="0.2">
      <c r="B38" s="390"/>
      <c r="C38" s="391"/>
      <c r="D38" s="74"/>
      <c r="E38" s="75"/>
      <c r="F38" s="397" t="s">
        <v>192</v>
      </c>
      <c r="G38" s="399"/>
      <c r="H38" s="397" t="s">
        <v>185</v>
      </c>
      <c r="I38" s="399"/>
      <c r="J38" s="74"/>
      <c r="K38" s="75"/>
      <c r="L38" s="377"/>
      <c r="M38" s="378"/>
      <c r="N38" s="378"/>
      <c r="O38" s="378"/>
      <c r="P38" s="378"/>
      <c r="Q38" s="378"/>
      <c r="R38" s="378"/>
      <c r="S38" s="378"/>
      <c r="T38" s="378"/>
      <c r="U38" s="379"/>
    </row>
    <row r="39" spans="1:22" ht="15" customHeight="1" x14ac:dyDescent="0.2">
      <c r="B39" s="390"/>
      <c r="C39" s="391"/>
      <c r="D39" s="76" t="s">
        <v>193</v>
      </c>
      <c r="E39" s="76" t="s">
        <v>127</v>
      </c>
      <c r="F39" s="76" t="s">
        <v>193</v>
      </c>
      <c r="G39" s="76" t="s">
        <v>127</v>
      </c>
      <c r="H39" s="76" t="s">
        <v>193</v>
      </c>
      <c r="I39" s="76" t="s">
        <v>127</v>
      </c>
      <c r="J39" s="76" t="s">
        <v>193</v>
      </c>
      <c r="K39" s="76" t="s">
        <v>127</v>
      </c>
      <c r="L39" s="377"/>
      <c r="M39" s="378"/>
      <c r="N39" s="378"/>
      <c r="O39" s="378"/>
      <c r="P39" s="378"/>
      <c r="Q39" s="378"/>
      <c r="R39" s="378"/>
      <c r="S39" s="378"/>
      <c r="T39" s="378"/>
      <c r="U39" s="379"/>
    </row>
    <row r="40" spans="1:22" ht="15" customHeight="1" x14ac:dyDescent="0.2">
      <c r="B40" s="392"/>
      <c r="C40" s="393"/>
      <c r="D40" s="77" t="s">
        <v>194</v>
      </c>
      <c r="E40" s="77" t="s">
        <v>195</v>
      </c>
      <c r="F40" s="77" t="s">
        <v>194</v>
      </c>
      <c r="G40" s="77" t="s">
        <v>195</v>
      </c>
      <c r="H40" s="77" t="s">
        <v>194</v>
      </c>
      <c r="I40" s="77" t="s">
        <v>195</v>
      </c>
      <c r="J40" s="77" t="s">
        <v>194</v>
      </c>
      <c r="K40" s="77" t="s">
        <v>195</v>
      </c>
      <c r="L40" s="380"/>
      <c r="M40" s="381"/>
      <c r="N40" s="381"/>
      <c r="O40" s="381"/>
      <c r="P40" s="381"/>
      <c r="Q40" s="381"/>
      <c r="R40" s="381"/>
      <c r="S40" s="381"/>
      <c r="T40" s="381"/>
      <c r="U40" s="382"/>
    </row>
    <row r="41" spans="1:22" ht="15" customHeight="1" x14ac:dyDescent="0.2">
      <c r="B41" s="386">
        <v>43230</v>
      </c>
      <c r="C41" s="387"/>
      <c r="D41" s="80"/>
      <c r="E41" s="80">
        <v>150</v>
      </c>
      <c r="F41" s="80"/>
      <c r="G41" s="80">
        <v>10</v>
      </c>
      <c r="H41" s="80"/>
      <c r="I41" s="80">
        <v>2</v>
      </c>
      <c r="J41" s="80"/>
      <c r="K41" s="80">
        <f t="shared" ref="K41:K46" si="2">G41+E41</f>
        <v>160</v>
      </c>
      <c r="L41" s="383" t="s">
        <v>196</v>
      </c>
      <c r="M41" s="384"/>
      <c r="N41" s="384"/>
      <c r="O41" s="384"/>
      <c r="P41" s="384"/>
      <c r="Q41" s="384"/>
      <c r="R41" s="384"/>
      <c r="S41" s="384"/>
      <c r="T41" s="384"/>
      <c r="U41" s="385"/>
    </row>
    <row r="42" spans="1:22" ht="15" customHeight="1" x14ac:dyDescent="0.2">
      <c r="B42" s="386">
        <v>43296</v>
      </c>
      <c r="C42" s="387"/>
      <c r="D42" s="80"/>
      <c r="E42" s="80">
        <v>200</v>
      </c>
      <c r="F42" s="80"/>
      <c r="G42" s="80">
        <v>16</v>
      </c>
      <c r="H42" s="80"/>
      <c r="I42" s="80">
        <v>5</v>
      </c>
      <c r="J42" s="80"/>
      <c r="K42" s="80">
        <f t="shared" si="2"/>
        <v>216</v>
      </c>
      <c r="L42" s="383" t="s">
        <v>196</v>
      </c>
      <c r="M42" s="384"/>
      <c r="N42" s="384"/>
      <c r="O42" s="384"/>
      <c r="P42" s="384"/>
      <c r="Q42" s="384"/>
      <c r="R42" s="384"/>
      <c r="S42" s="384"/>
      <c r="T42" s="384"/>
      <c r="U42" s="385"/>
    </row>
    <row r="43" spans="1:22" ht="15" customHeight="1" x14ac:dyDescent="0.2">
      <c r="B43" s="386">
        <v>43358</v>
      </c>
      <c r="C43" s="387"/>
      <c r="D43" s="80"/>
      <c r="E43" s="80">
        <v>300</v>
      </c>
      <c r="F43" s="80"/>
      <c r="G43" s="80">
        <v>50</v>
      </c>
      <c r="H43" s="80"/>
      <c r="I43" s="80">
        <v>8</v>
      </c>
      <c r="J43" s="80"/>
      <c r="K43" s="80">
        <f t="shared" si="2"/>
        <v>350</v>
      </c>
      <c r="L43" s="383" t="s">
        <v>197</v>
      </c>
      <c r="M43" s="384"/>
      <c r="N43" s="384"/>
      <c r="O43" s="384"/>
      <c r="P43" s="384"/>
      <c r="Q43" s="384"/>
      <c r="R43" s="384"/>
      <c r="S43" s="384"/>
      <c r="T43" s="384"/>
      <c r="U43" s="385"/>
    </row>
    <row r="44" spans="1:22" ht="15.6" customHeight="1" x14ac:dyDescent="0.2">
      <c r="B44" s="386">
        <v>43414</v>
      </c>
      <c r="C44" s="387"/>
      <c r="D44" s="80"/>
      <c r="E44" s="80">
        <v>1200</v>
      </c>
      <c r="F44" s="80"/>
      <c r="G44" s="80">
        <v>200</v>
      </c>
      <c r="H44" s="80"/>
      <c r="I44" s="80">
        <v>50</v>
      </c>
      <c r="J44" s="80"/>
      <c r="K44" s="80">
        <f t="shared" si="2"/>
        <v>1400</v>
      </c>
      <c r="L44" s="383" t="s">
        <v>198</v>
      </c>
      <c r="M44" s="384"/>
      <c r="N44" s="384"/>
      <c r="O44" s="384"/>
      <c r="P44" s="384"/>
      <c r="Q44" s="384"/>
      <c r="R44" s="384"/>
      <c r="S44" s="384"/>
      <c r="T44" s="384"/>
      <c r="U44" s="385"/>
    </row>
    <row r="45" spans="1:22" ht="15" customHeight="1" x14ac:dyDescent="0.2">
      <c r="B45" s="386">
        <v>43120</v>
      </c>
      <c r="C45" s="387"/>
      <c r="D45" s="80"/>
      <c r="E45" s="80">
        <v>200</v>
      </c>
      <c r="F45" s="80"/>
      <c r="G45" s="80">
        <v>15</v>
      </c>
      <c r="H45" s="80"/>
      <c r="I45" s="80">
        <v>2</v>
      </c>
      <c r="J45" s="80"/>
      <c r="K45" s="80">
        <f t="shared" si="2"/>
        <v>215</v>
      </c>
      <c r="L45" s="383" t="s">
        <v>199</v>
      </c>
      <c r="M45" s="384"/>
      <c r="N45" s="384"/>
      <c r="O45" s="384"/>
      <c r="P45" s="384"/>
      <c r="Q45" s="384"/>
      <c r="R45" s="384"/>
      <c r="S45" s="384"/>
      <c r="T45" s="384"/>
      <c r="U45" s="385"/>
    </row>
    <row r="46" spans="1:22" ht="15" customHeight="1" x14ac:dyDescent="0.2">
      <c r="B46" s="386">
        <v>43160</v>
      </c>
      <c r="C46" s="387"/>
      <c r="D46" s="80"/>
      <c r="E46" s="80">
        <v>15</v>
      </c>
      <c r="F46" s="80"/>
      <c r="G46" s="80">
        <v>5</v>
      </c>
      <c r="H46" s="80"/>
      <c r="I46" s="80">
        <v>1</v>
      </c>
      <c r="J46" s="80"/>
      <c r="K46" s="80">
        <f t="shared" si="2"/>
        <v>20</v>
      </c>
      <c r="L46" s="383" t="s">
        <v>197</v>
      </c>
      <c r="M46" s="384"/>
      <c r="N46" s="384"/>
      <c r="O46" s="384"/>
      <c r="P46" s="384"/>
      <c r="Q46" s="384"/>
      <c r="R46" s="384"/>
      <c r="S46" s="384"/>
      <c r="T46" s="384"/>
      <c r="U46" s="385"/>
      <c r="V46" s="160"/>
    </row>
    <row r="47" spans="1:22" ht="15" customHeight="1" x14ac:dyDescent="0.2">
      <c r="B47" s="78"/>
      <c r="C47" s="79"/>
      <c r="D47" s="80"/>
      <c r="E47" s="80"/>
      <c r="F47" s="80"/>
      <c r="G47" s="80"/>
      <c r="H47" s="80"/>
      <c r="I47" s="80"/>
      <c r="J47" s="80"/>
      <c r="K47" s="80"/>
    </row>
    <row r="48" spans="1:22" ht="15" customHeight="1" x14ac:dyDescent="0.2">
      <c r="A48" s="48"/>
      <c r="B48" s="400"/>
      <c r="C48" s="387"/>
      <c r="D48" s="80"/>
      <c r="E48" s="80"/>
      <c r="F48" s="80"/>
      <c r="G48" s="80"/>
      <c r="H48" s="80"/>
      <c r="I48" s="80"/>
      <c r="J48" s="80"/>
      <c r="K48" s="80"/>
      <c r="L48" s="81"/>
      <c r="M48" s="82"/>
      <c r="N48" s="82"/>
      <c r="O48" s="82"/>
      <c r="P48" s="82"/>
      <c r="Q48" s="82"/>
      <c r="R48" s="82"/>
      <c r="S48" s="82"/>
      <c r="T48" s="82"/>
      <c r="U48" s="83"/>
    </row>
    <row r="49" spans="1:21" ht="15" customHeight="1" x14ac:dyDescent="0.2">
      <c r="A49" s="48"/>
      <c r="B49" s="400"/>
      <c r="C49" s="387"/>
      <c r="D49" s="80"/>
      <c r="E49" s="80"/>
      <c r="F49" s="80"/>
      <c r="G49" s="80"/>
      <c r="H49" s="80"/>
      <c r="I49" s="80"/>
      <c r="J49" s="80"/>
      <c r="K49" s="80"/>
      <c r="L49" s="383"/>
      <c r="M49" s="384"/>
      <c r="N49" s="384"/>
      <c r="O49" s="384"/>
      <c r="P49" s="384"/>
      <c r="Q49" s="384"/>
      <c r="R49" s="384"/>
      <c r="S49" s="384"/>
      <c r="T49" s="384"/>
      <c r="U49" s="385"/>
    </row>
    <row r="50" spans="1:21" ht="15" customHeight="1" thickBot="1" x14ac:dyDescent="0.25">
      <c r="A50" s="48"/>
      <c r="B50" s="406"/>
      <c r="C50" s="407"/>
      <c r="D50" s="84"/>
      <c r="E50" s="84"/>
      <c r="F50" s="84"/>
      <c r="G50" s="84"/>
      <c r="H50" s="84"/>
      <c r="I50" s="84"/>
      <c r="J50" s="84"/>
      <c r="K50" s="84"/>
      <c r="L50" s="408"/>
      <c r="M50" s="409"/>
      <c r="N50" s="409"/>
      <c r="O50" s="409"/>
      <c r="P50" s="409"/>
      <c r="Q50" s="409"/>
      <c r="R50" s="409"/>
      <c r="S50" s="409"/>
      <c r="T50" s="409"/>
      <c r="U50" s="410"/>
    </row>
    <row r="51" spans="1:21" ht="15" customHeight="1" thickBot="1" x14ac:dyDescent="0.25">
      <c r="A51" s="48"/>
      <c r="B51" s="401" t="s">
        <v>115</v>
      </c>
      <c r="C51" s="402"/>
      <c r="D51" s="85"/>
      <c r="E51" s="85">
        <f>SUM(E41:E50)</f>
        <v>2065</v>
      </c>
      <c r="F51" s="85"/>
      <c r="G51" s="85">
        <f>SUM(G41:G50)</f>
        <v>296</v>
      </c>
      <c r="H51" s="85"/>
      <c r="I51" s="85">
        <f>SUM(I41:I50)</f>
        <v>68</v>
      </c>
      <c r="J51" s="85"/>
      <c r="K51" s="85">
        <f>SUM(K41:K50)</f>
        <v>2361</v>
      </c>
      <c r="L51" s="403"/>
      <c r="M51" s="404"/>
      <c r="N51" s="404"/>
      <c r="O51" s="404"/>
      <c r="P51" s="404"/>
      <c r="Q51" s="404"/>
      <c r="R51" s="404"/>
      <c r="S51" s="404"/>
      <c r="T51" s="404"/>
      <c r="U51" s="405"/>
    </row>
    <row r="52" spans="1:21" ht="15" customHeight="1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</row>
    <row r="53" spans="1:21" ht="1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</row>
    <row r="54" spans="1:21" ht="15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</row>
    <row r="55" spans="1:21" ht="15" customHeight="1" x14ac:dyDescent="0.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1" ht="15" customHeight="1" x14ac:dyDescent="0.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</row>
    <row r="57" spans="1:21" ht="15" customHeight="1" x14ac:dyDescent="0.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</row>
    <row r="58" spans="1:21" s="48" customFormat="1" ht="15" customHeight="1" x14ac:dyDescent="0.2"/>
    <row r="59" spans="1:21" s="48" customFormat="1" ht="15" customHeight="1" x14ac:dyDescent="0.2"/>
    <row r="60" spans="1:21" s="48" customFormat="1" ht="20.25" customHeight="1" x14ac:dyDescent="0.2">
      <c r="A60" s="46"/>
    </row>
    <row r="61" spans="1:21" s="48" customFormat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</row>
    <row r="62" spans="1:21" s="48" customForma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</row>
    <row r="63" spans="1:21" s="48" customFormat="1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</row>
    <row r="64" spans="1:21" s="48" customFormat="1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1:21" s="48" customFormat="1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</row>
    <row r="66" spans="1:21" s="48" customFormat="1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spans="1:21" s="48" customForma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</row>
    <row r="68" spans="1:21" s="48" customForma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</row>
    <row r="69" spans="1:21" s="48" customForma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</sheetData>
  <mergeCells count="86">
    <mergeCell ref="B51:C51"/>
    <mergeCell ref="L51:Q51"/>
    <mergeCell ref="R51:S51"/>
    <mergeCell ref="T51:U51"/>
    <mergeCell ref="B49:C49"/>
    <mergeCell ref="R49:S49"/>
    <mergeCell ref="T49:U49"/>
    <mergeCell ref="B50:C50"/>
    <mergeCell ref="L50:Q50"/>
    <mergeCell ref="R50:S50"/>
    <mergeCell ref="T50:U50"/>
    <mergeCell ref="B48:C48"/>
    <mergeCell ref="L49:Q49"/>
    <mergeCell ref="B45:C45"/>
    <mergeCell ref="B46:C46"/>
    <mergeCell ref="L43:U43"/>
    <mergeCell ref="L44:U44"/>
    <mergeCell ref="L45:U45"/>
    <mergeCell ref="L46:U46"/>
    <mergeCell ref="L41:U41"/>
    <mergeCell ref="L42:U42"/>
    <mergeCell ref="B43:C43"/>
    <mergeCell ref="B44:C44"/>
    <mergeCell ref="B42:C42"/>
    <mergeCell ref="B41:C41"/>
    <mergeCell ref="B6:C6"/>
    <mergeCell ref="D6:E6"/>
    <mergeCell ref="G6:H6"/>
    <mergeCell ref="D37:E37"/>
    <mergeCell ref="J37:K37"/>
    <mergeCell ref="B19:D22"/>
    <mergeCell ref="E19:N19"/>
    <mergeCell ref="B28:N28"/>
    <mergeCell ref="L36:U40"/>
    <mergeCell ref="B36:C40"/>
    <mergeCell ref="D36:K36"/>
    <mergeCell ref="F37:I37"/>
    <mergeCell ref="F38:G38"/>
    <mergeCell ref="H38:I38"/>
    <mergeCell ref="L6:O6"/>
    <mergeCell ref="O15:P15"/>
    <mergeCell ref="K9:K11"/>
    <mergeCell ref="L9:L11"/>
    <mergeCell ref="M9:M11"/>
    <mergeCell ref="N9:N11"/>
    <mergeCell ref="E8:N8"/>
    <mergeCell ref="O12:P12"/>
    <mergeCell ref="O13:P13"/>
    <mergeCell ref="O14:P14"/>
    <mergeCell ref="Q8:U11"/>
    <mergeCell ref="B2:U2"/>
    <mergeCell ref="E3:L3"/>
    <mergeCell ref="Q3:U3"/>
    <mergeCell ref="E4:L4"/>
    <mergeCell ref="Q4:U4"/>
    <mergeCell ref="I6:J6"/>
    <mergeCell ref="B8:D11"/>
    <mergeCell ref="E9:E11"/>
    <mergeCell ref="F9:F11"/>
    <mergeCell ref="G9:G11"/>
    <mergeCell ref="H9:H11"/>
    <mergeCell ref="I9:I11"/>
    <mergeCell ref="J9:J11"/>
    <mergeCell ref="P6:U6"/>
    <mergeCell ref="O8:P11"/>
    <mergeCell ref="O28:P28"/>
    <mergeCell ref="B17:N17"/>
    <mergeCell ref="O17:P17"/>
    <mergeCell ref="O16:P16"/>
    <mergeCell ref="O19:P22"/>
    <mergeCell ref="O23:P23"/>
    <mergeCell ref="O24:P24"/>
    <mergeCell ref="O25:P25"/>
    <mergeCell ref="O26:P26"/>
    <mergeCell ref="O27:P27"/>
    <mergeCell ref="Q19:U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C94A7-AD9F-4079-8DCC-9B186163B8E6}">
  <dimension ref="B2:U61"/>
  <sheetViews>
    <sheetView showGridLines="0" view="pageBreakPreview" zoomScaleNormal="100" zoomScaleSheetLayoutView="100" workbookViewId="0">
      <selection activeCell="X7" sqref="X7"/>
    </sheetView>
  </sheetViews>
  <sheetFormatPr defaultColWidth="9" defaultRowHeight="13.2" x14ac:dyDescent="0.2"/>
  <cols>
    <col min="1" max="1" width="3" style="46" customWidth="1"/>
    <col min="2" max="21" width="4.6640625" style="46" customWidth="1"/>
    <col min="22" max="22" width="3" style="46" customWidth="1"/>
    <col min="23" max="16384" width="9" style="46"/>
  </cols>
  <sheetData>
    <row r="2" spans="2:21" ht="20.25" customHeight="1" x14ac:dyDescent="0.2">
      <c r="B2" s="363" t="s">
        <v>181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</row>
    <row r="3" spans="2:21" ht="20.25" customHeight="1" x14ac:dyDescent="0.2">
      <c r="B3" s="47" t="s">
        <v>0</v>
      </c>
      <c r="C3" s="47"/>
      <c r="D3" s="47"/>
      <c r="E3" s="364"/>
      <c r="F3" s="364"/>
      <c r="G3" s="364"/>
      <c r="H3" s="364"/>
      <c r="I3" s="364"/>
      <c r="J3" s="364"/>
      <c r="K3" s="364"/>
      <c r="L3" s="364"/>
      <c r="M3" s="48"/>
      <c r="N3" s="47" t="s">
        <v>2</v>
      </c>
      <c r="O3" s="47"/>
      <c r="P3" s="47"/>
      <c r="Q3" s="364"/>
      <c r="R3" s="364"/>
      <c r="S3" s="364"/>
      <c r="T3" s="364"/>
      <c r="U3" s="364"/>
    </row>
    <row r="4" spans="2:21" ht="20.25" customHeight="1" x14ac:dyDescent="0.2">
      <c r="B4" s="49" t="s">
        <v>3</v>
      </c>
      <c r="C4" s="49"/>
      <c r="D4" s="49"/>
      <c r="E4" s="365"/>
      <c r="F4" s="365"/>
      <c r="G4" s="365"/>
      <c r="H4" s="365"/>
      <c r="I4" s="365"/>
      <c r="J4" s="365"/>
      <c r="K4" s="365"/>
      <c r="L4" s="365"/>
      <c r="M4" s="48"/>
      <c r="N4" s="49" t="s">
        <v>4</v>
      </c>
      <c r="O4" s="49"/>
      <c r="P4" s="49"/>
      <c r="Q4" s="365"/>
      <c r="R4" s="365"/>
      <c r="S4" s="365"/>
      <c r="T4" s="365"/>
      <c r="U4" s="365"/>
    </row>
    <row r="5" spans="2:21" ht="20.25" customHeight="1" thickBot="1" x14ac:dyDescent="0.2">
      <c r="B5" s="50" t="s">
        <v>82</v>
      </c>
      <c r="C5" s="51"/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2:21" ht="20.25" customHeight="1" thickBot="1" x14ac:dyDescent="0.25">
      <c r="B6" s="456" t="s">
        <v>21</v>
      </c>
      <c r="C6" s="454"/>
      <c r="D6" s="370">
        <v>2</v>
      </c>
      <c r="E6" s="370"/>
      <c r="F6" s="89" t="s">
        <v>22</v>
      </c>
      <c r="G6" s="457" t="s">
        <v>20</v>
      </c>
      <c r="H6" s="454"/>
      <c r="I6" s="370">
        <v>2</v>
      </c>
      <c r="J6" s="370"/>
      <c r="K6" s="53" t="s">
        <v>22</v>
      </c>
      <c r="L6" s="457" t="s">
        <v>63</v>
      </c>
      <c r="M6" s="454"/>
      <c r="N6" s="454"/>
      <c r="O6" s="454"/>
      <c r="P6" s="454" t="s">
        <v>218</v>
      </c>
      <c r="Q6" s="454"/>
      <c r="R6" s="454"/>
      <c r="S6" s="454"/>
      <c r="T6" s="454"/>
      <c r="U6" s="455"/>
    </row>
    <row r="7" spans="2:21" ht="20.25" customHeight="1" thickBot="1" x14ac:dyDescent="0.2">
      <c r="B7" s="54" t="s">
        <v>166</v>
      </c>
      <c r="C7" s="55"/>
      <c r="D7" s="55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2:21" ht="20.25" customHeight="1" x14ac:dyDescent="0.15">
      <c r="B8" s="57"/>
      <c r="C8" s="58" t="s">
        <v>167</v>
      </c>
      <c r="D8" s="58" t="s">
        <v>168</v>
      </c>
      <c r="E8" s="58"/>
      <c r="F8" s="59"/>
      <c r="G8" s="59" t="s">
        <v>68</v>
      </c>
      <c r="H8" s="59" t="s">
        <v>169</v>
      </c>
      <c r="I8" s="59"/>
      <c r="J8" s="59"/>
      <c r="K8" s="59"/>
      <c r="L8" s="59" t="s">
        <v>70</v>
      </c>
      <c r="M8" s="59" t="s">
        <v>170</v>
      </c>
      <c r="N8" s="59"/>
      <c r="O8" s="59"/>
      <c r="P8" s="59"/>
      <c r="Q8" s="59"/>
      <c r="R8" s="59"/>
      <c r="S8" s="59"/>
      <c r="T8" s="59"/>
      <c r="U8" s="60"/>
    </row>
    <row r="9" spans="2:21" ht="20.25" customHeight="1" thickBot="1" x14ac:dyDescent="0.2">
      <c r="B9" s="61"/>
      <c r="C9" s="62" t="s">
        <v>67</v>
      </c>
      <c r="D9" s="62" t="s">
        <v>171</v>
      </c>
      <c r="E9" s="62"/>
      <c r="F9" s="51"/>
      <c r="G9" s="51" t="s">
        <v>69</v>
      </c>
      <c r="H9" s="51" t="s">
        <v>172</v>
      </c>
      <c r="I9" s="51"/>
      <c r="J9" s="51"/>
      <c r="K9" s="51"/>
      <c r="L9" s="51"/>
      <c r="M9" s="63" t="s">
        <v>173</v>
      </c>
      <c r="N9" s="63"/>
      <c r="O9" s="63"/>
      <c r="P9" s="63"/>
      <c r="Q9" s="63"/>
      <c r="R9" s="63"/>
      <c r="S9" s="63"/>
      <c r="T9" s="63"/>
      <c r="U9" s="64" t="s">
        <v>174</v>
      </c>
    </row>
    <row r="10" spans="2:21" ht="20.25" customHeight="1" thickBot="1" x14ac:dyDescent="0.2">
      <c r="B10" s="50" t="s">
        <v>221</v>
      </c>
      <c r="C10" s="51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2:21" ht="20.25" customHeight="1" x14ac:dyDescent="0.15">
      <c r="B11" s="125" t="s">
        <v>242</v>
      </c>
      <c r="C11" s="126"/>
      <c r="D11" s="126"/>
      <c r="E11" s="126" t="s">
        <v>243</v>
      </c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7"/>
    </row>
    <row r="12" spans="2:21" ht="15" customHeight="1" x14ac:dyDescent="0.2">
      <c r="B12" s="308" t="s">
        <v>122</v>
      </c>
      <c r="C12" s="309"/>
      <c r="D12" s="309"/>
      <c r="E12" s="312" t="s">
        <v>244</v>
      </c>
      <c r="F12" s="313"/>
      <c r="G12" s="314" t="s">
        <v>222</v>
      </c>
      <c r="H12" s="311"/>
      <c r="I12" s="311"/>
      <c r="J12" s="311"/>
      <c r="K12" s="311"/>
      <c r="L12" s="311"/>
      <c r="M12" s="315"/>
      <c r="N12" s="312" t="s">
        <v>217</v>
      </c>
      <c r="O12" s="313"/>
      <c r="P12" s="316" t="s">
        <v>249</v>
      </c>
      <c r="Q12" s="316"/>
      <c r="R12" s="309" t="s">
        <v>236</v>
      </c>
      <c r="S12" s="309"/>
      <c r="T12" s="309"/>
      <c r="U12" s="318"/>
    </row>
    <row r="13" spans="2:21" ht="15" customHeight="1" x14ac:dyDescent="0.2">
      <c r="B13" s="308"/>
      <c r="C13" s="309"/>
      <c r="D13" s="309"/>
      <c r="E13" s="312"/>
      <c r="F13" s="313"/>
      <c r="G13" s="320" t="s">
        <v>239</v>
      </c>
      <c r="H13" s="320" t="s">
        <v>240</v>
      </c>
      <c r="I13" s="320" t="s">
        <v>241</v>
      </c>
      <c r="J13" s="320" t="s">
        <v>245</v>
      </c>
      <c r="K13" s="320" t="s">
        <v>246</v>
      </c>
      <c r="L13" s="420" t="s">
        <v>247</v>
      </c>
      <c r="M13" s="320" t="s">
        <v>248</v>
      </c>
      <c r="N13" s="312"/>
      <c r="O13" s="313"/>
      <c r="P13" s="316"/>
      <c r="Q13" s="316"/>
      <c r="R13" s="309"/>
      <c r="S13" s="309"/>
      <c r="T13" s="309"/>
      <c r="U13" s="318"/>
    </row>
    <row r="14" spans="2:21" ht="15" customHeight="1" x14ac:dyDescent="0.2">
      <c r="B14" s="310"/>
      <c r="C14" s="311"/>
      <c r="D14" s="311"/>
      <c r="E14" s="314"/>
      <c r="F14" s="315"/>
      <c r="G14" s="317"/>
      <c r="H14" s="317"/>
      <c r="I14" s="317"/>
      <c r="J14" s="317"/>
      <c r="K14" s="317"/>
      <c r="L14" s="347"/>
      <c r="M14" s="317"/>
      <c r="N14" s="314"/>
      <c r="O14" s="315"/>
      <c r="P14" s="317"/>
      <c r="Q14" s="317"/>
      <c r="R14" s="311"/>
      <c r="S14" s="311"/>
      <c r="T14" s="311"/>
      <c r="U14" s="319"/>
    </row>
    <row r="15" spans="2:21" ht="15" customHeight="1" x14ac:dyDescent="0.2">
      <c r="B15" s="92" t="s">
        <v>214</v>
      </c>
      <c r="C15" s="49"/>
      <c r="D15" s="49"/>
      <c r="E15" s="81">
        <v>10</v>
      </c>
      <c r="F15" s="79" t="s">
        <v>250</v>
      </c>
      <c r="G15" s="106">
        <v>1</v>
      </c>
      <c r="H15" s="107">
        <v>5</v>
      </c>
      <c r="I15" s="107"/>
      <c r="J15" s="107">
        <v>2</v>
      </c>
      <c r="K15" s="107">
        <v>2</v>
      </c>
      <c r="L15" s="107">
        <v>3</v>
      </c>
      <c r="M15" s="107">
        <v>6</v>
      </c>
      <c r="N15" s="305">
        <f>SUM(G15:M15)</f>
        <v>19</v>
      </c>
      <c r="O15" s="306"/>
      <c r="P15" s="307">
        <f>N15/10</f>
        <v>1.9</v>
      </c>
      <c r="Q15" s="307"/>
      <c r="R15" s="304"/>
      <c r="S15" s="304"/>
      <c r="T15" s="49"/>
      <c r="U15" s="103"/>
    </row>
    <row r="16" spans="2:21" ht="15" customHeight="1" x14ac:dyDescent="0.2">
      <c r="B16" s="92" t="s">
        <v>200</v>
      </c>
      <c r="C16" s="49"/>
      <c r="D16" s="49"/>
      <c r="E16" s="81">
        <v>9</v>
      </c>
      <c r="F16" s="79" t="s">
        <v>250</v>
      </c>
      <c r="G16" s="106">
        <v>3</v>
      </c>
      <c r="H16" s="107">
        <v>2</v>
      </c>
      <c r="I16" s="107">
        <v>1</v>
      </c>
      <c r="J16" s="107">
        <v>5</v>
      </c>
      <c r="K16" s="107"/>
      <c r="L16" s="107">
        <v>2</v>
      </c>
      <c r="M16" s="107">
        <v>4</v>
      </c>
      <c r="N16" s="305">
        <f t="shared" ref="N16:N19" si="0">SUM(G16:M16)</f>
        <v>17</v>
      </c>
      <c r="O16" s="306"/>
      <c r="P16" s="307">
        <f t="shared" ref="P16:P19" si="1">N16/10</f>
        <v>1.7</v>
      </c>
      <c r="Q16" s="307"/>
      <c r="R16" s="304"/>
      <c r="S16" s="304"/>
      <c r="T16" s="49"/>
      <c r="U16" s="103"/>
    </row>
    <row r="17" spans="2:21" ht="15" customHeight="1" x14ac:dyDescent="0.2">
      <c r="B17" s="92" t="s">
        <v>201</v>
      </c>
      <c r="C17" s="49"/>
      <c r="D17" s="49"/>
      <c r="E17" s="81">
        <v>7</v>
      </c>
      <c r="F17" s="79" t="s">
        <v>250</v>
      </c>
      <c r="G17" s="106"/>
      <c r="H17" s="107">
        <v>6</v>
      </c>
      <c r="I17" s="107"/>
      <c r="J17" s="107"/>
      <c r="K17" s="107">
        <v>2</v>
      </c>
      <c r="L17" s="107">
        <v>4</v>
      </c>
      <c r="M17" s="107">
        <v>3</v>
      </c>
      <c r="N17" s="305">
        <f t="shared" si="0"/>
        <v>15</v>
      </c>
      <c r="O17" s="306"/>
      <c r="P17" s="307">
        <f t="shared" si="1"/>
        <v>1.5</v>
      </c>
      <c r="Q17" s="307"/>
      <c r="R17" s="304"/>
      <c r="S17" s="304"/>
      <c r="T17" s="49"/>
      <c r="U17" s="103"/>
    </row>
    <row r="18" spans="2:21" ht="15" customHeight="1" x14ac:dyDescent="0.2">
      <c r="B18" s="92" t="s">
        <v>202</v>
      </c>
      <c r="C18" s="49"/>
      <c r="D18" s="49"/>
      <c r="E18" s="81">
        <v>10</v>
      </c>
      <c r="F18" s="79" t="s">
        <v>250</v>
      </c>
      <c r="G18" s="106">
        <v>1</v>
      </c>
      <c r="H18" s="107">
        <v>6</v>
      </c>
      <c r="I18" s="107">
        <v>2</v>
      </c>
      <c r="J18" s="107">
        <v>3</v>
      </c>
      <c r="K18" s="107">
        <v>1</v>
      </c>
      <c r="L18" s="107">
        <v>3</v>
      </c>
      <c r="M18" s="107">
        <v>5</v>
      </c>
      <c r="N18" s="305">
        <f t="shared" si="0"/>
        <v>21</v>
      </c>
      <c r="O18" s="306"/>
      <c r="P18" s="307">
        <f t="shared" si="1"/>
        <v>2.1</v>
      </c>
      <c r="Q18" s="307"/>
      <c r="R18" s="304"/>
      <c r="S18" s="304"/>
      <c r="T18" s="49"/>
      <c r="U18" s="103"/>
    </row>
    <row r="19" spans="2:21" ht="15" customHeight="1" thickBot="1" x14ac:dyDescent="0.25">
      <c r="B19" s="112" t="s">
        <v>203</v>
      </c>
      <c r="C19" s="113"/>
      <c r="D19" s="113"/>
      <c r="E19" s="102">
        <v>6</v>
      </c>
      <c r="F19" s="101" t="s">
        <v>250</v>
      </c>
      <c r="G19" s="115"/>
      <c r="H19" s="116">
        <v>3</v>
      </c>
      <c r="I19" s="116">
        <v>2</v>
      </c>
      <c r="J19" s="116">
        <v>6</v>
      </c>
      <c r="K19" s="116"/>
      <c r="L19" s="116">
        <v>5</v>
      </c>
      <c r="M19" s="116">
        <v>3</v>
      </c>
      <c r="N19" s="331">
        <f t="shared" si="0"/>
        <v>19</v>
      </c>
      <c r="O19" s="332"/>
      <c r="P19" s="320">
        <f t="shared" si="1"/>
        <v>1.9</v>
      </c>
      <c r="Q19" s="320"/>
      <c r="R19" s="333"/>
      <c r="S19" s="333"/>
      <c r="T19" s="113"/>
      <c r="U19" s="114"/>
    </row>
    <row r="20" spans="2:21" ht="15" customHeight="1" thickBot="1" x14ac:dyDescent="0.25">
      <c r="B20" s="334" t="s">
        <v>224</v>
      </c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6"/>
      <c r="P20" s="337">
        <f>AVERAGE(P15:Q19)</f>
        <v>1.8199999999999998</v>
      </c>
      <c r="Q20" s="337"/>
      <c r="R20" s="338"/>
      <c r="S20" s="338"/>
      <c r="T20" s="91"/>
      <c r="U20" s="122"/>
    </row>
    <row r="21" spans="2:21" ht="20.25" customHeight="1" thickBot="1" x14ac:dyDescent="0.2">
      <c r="B21" s="73" t="s">
        <v>220</v>
      </c>
      <c r="C21" s="48"/>
      <c r="D21" s="48"/>
    </row>
    <row r="22" spans="2:21" ht="15" customHeight="1" x14ac:dyDescent="0.2">
      <c r="B22" s="343" t="s">
        <v>122</v>
      </c>
      <c r="C22" s="344"/>
      <c r="D22" s="344"/>
      <c r="E22" s="345" t="s">
        <v>238</v>
      </c>
      <c r="F22" s="345" t="s">
        <v>207</v>
      </c>
      <c r="G22" s="345" t="s">
        <v>235</v>
      </c>
      <c r="H22" s="345" t="s">
        <v>208</v>
      </c>
      <c r="I22" s="345" t="s">
        <v>209</v>
      </c>
      <c r="J22" s="345" t="s">
        <v>210</v>
      </c>
      <c r="K22" s="345" t="s">
        <v>211</v>
      </c>
      <c r="L22" s="345" t="s">
        <v>212</v>
      </c>
      <c r="M22" s="339" t="s">
        <v>213</v>
      </c>
      <c r="N22" s="342" t="s">
        <v>217</v>
      </c>
      <c r="O22" s="342"/>
      <c r="P22" s="342" t="s">
        <v>237</v>
      </c>
      <c r="Q22" s="342"/>
      <c r="R22" s="344" t="s">
        <v>236</v>
      </c>
      <c r="S22" s="344"/>
      <c r="T22" s="344"/>
      <c r="U22" s="349"/>
    </row>
    <row r="23" spans="2:21" ht="15" customHeight="1" x14ac:dyDescent="0.2">
      <c r="B23" s="308"/>
      <c r="C23" s="309"/>
      <c r="D23" s="309"/>
      <c r="E23" s="346"/>
      <c r="F23" s="346"/>
      <c r="G23" s="346"/>
      <c r="H23" s="346"/>
      <c r="I23" s="346"/>
      <c r="J23" s="346"/>
      <c r="K23" s="346"/>
      <c r="L23" s="346"/>
      <c r="M23" s="340"/>
      <c r="N23" s="316"/>
      <c r="O23" s="316"/>
      <c r="P23" s="316"/>
      <c r="Q23" s="316"/>
      <c r="R23" s="309"/>
      <c r="S23" s="309"/>
      <c r="T23" s="309"/>
      <c r="U23" s="318"/>
    </row>
    <row r="24" spans="2:21" ht="15" customHeight="1" x14ac:dyDescent="0.2">
      <c r="B24" s="310"/>
      <c r="C24" s="311"/>
      <c r="D24" s="311"/>
      <c r="E24" s="347"/>
      <c r="F24" s="347"/>
      <c r="G24" s="347"/>
      <c r="H24" s="347"/>
      <c r="I24" s="347"/>
      <c r="J24" s="347"/>
      <c r="K24" s="347"/>
      <c r="L24" s="347"/>
      <c r="M24" s="341"/>
      <c r="N24" s="317"/>
      <c r="O24" s="317"/>
      <c r="P24" s="317"/>
      <c r="Q24" s="317"/>
      <c r="R24" s="311"/>
      <c r="S24" s="311"/>
      <c r="T24" s="311"/>
      <c r="U24" s="319"/>
    </row>
    <row r="25" spans="2:21" ht="15" customHeight="1" x14ac:dyDescent="0.2">
      <c r="B25" s="92" t="s">
        <v>214</v>
      </c>
      <c r="C25" s="49"/>
      <c r="D25" s="49"/>
      <c r="E25" s="66">
        <v>2</v>
      </c>
      <c r="F25" s="66">
        <v>1</v>
      </c>
      <c r="G25" s="90">
        <v>13</v>
      </c>
      <c r="H25" s="66">
        <v>35</v>
      </c>
      <c r="I25" s="90">
        <v>1</v>
      </c>
      <c r="J25" s="66"/>
      <c r="K25" s="90">
        <v>8</v>
      </c>
      <c r="L25" s="66"/>
      <c r="M25" s="86">
        <v>28</v>
      </c>
      <c r="N25" s="307">
        <f>SUM(E25:M25)</f>
        <v>88</v>
      </c>
      <c r="O25" s="307"/>
      <c r="P25" s="330">
        <f>N25/0.09</f>
        <v>977.77777777777783</v>
      </c>
      <c r="Q25" s="330"/>
      <c r="R25" s="304"/>
      <c r="S25" s="304"/>
      <c r="T25" s="49"/>
      <c r="U25" s="103"/>
    </row>
    <row r="26" spans="2:21" ht="15" customHeight="1" x14ac:dyDescent="0.2">
      <c r="B26" s="92" t="s">
        <v>200</v>
      </c>
      <c r="C26" s="49"/>
      <c r="D26" s="49"/>
      <c r="E26" s="66">
        <v>3</v>
      </c>
      <c r="F26" s="66"/>
      <c r="G26" s="90">
        <v>8</v>
      </c>
      <c r="H26" s="66">
        <v>41</v>
      </c>
      <c r="I26" s="90">
        <v>2</v>
      </c>
      <c r="J26" s="66"/>
      <c r="K26" s="90">
        <v>5</v>
      </c>
      <c r="L26" s="66"/>
      <c r="M26" s="86">
        <v>34</v>
      </c>
      <c r="N26" s="307">
        <f t="shared" ref="N26:N34" si="2">SUM(E26:M26)</f>
        <v>93</v>
      </c>
      <c r="O26" s="307"/>
      <c r="P26" s="330">
        <f t="shared" ref="P26:P34" si="3">N26/0.09</f>
        <v>1033.3333333333335</v>
      </c>
      <c r="Q26" s="330"/>
      <c r="R26" s="304"/>
      <c r="S26" s="304"/>
      <c r="T26" s="49"/>
      <c r="U26" s="103"/>
    </row>
    <row r="27" spans="2:21" ht="15" customHeight="1" x14ac:dyDescent="0.2">
      <c r="B27" s="92" t="s">
        <v>201</v>
      </c>
      <c r="C27" s="49"/>
      <c r="D27" s="49"/>
      <c r="E27" s="66">
        <v>1</v>
      </c>
      <c r="F27" s="66"/>
      <c r="G27" s="90">
        <v>5</v>
      </c>
      <c r="H27" s="66">
        <v>15</v>
      </c>
      <c r="I27" s="90"/>
      <c r="J27" s="66"/>
      <c r="K27" s="90">
        <v>18</v>
      </c>
      <c r="L27" s="66">
        <v>1</v>
      </c>
      <c r="M27" s="86">
        <v>20</v>
      </c>
      <c r="N27" s="307">
        <f t="shared" si="2"/>
        <v>60</v>
      </c>
      <c r="O27" s="307"/>
      <c r="P27" s="330">
        <f t="shared" si="3"/>
        <v>666.66666666666674</v>
      </c>
      <c r="Q27" s="330"/>
      <c r="R27" s="304"/>
      <c r="S27" s="304"/>
      <c r="T27" s="49"/>
      <c r="U27" s="103"/>
    </row>
    <row r="28" spans="2:21" ht="15" customHeight="1" x14ac:dyDescent="0.2">
      <c r="B28" s="92" t="s">
        <v>202</v>
      </c>
      <c r="C28" s="49"/>
      <c r="D28" s="49"/>
      <c r="E28" s="66">
        <v>6</v>
      </c>
      <c r="F28" s="66">
        <v>2</v>
      </c>
      <c r="G28" s="90">
        <v>11</v>
      </c>
      <c r="H28" s="66">
        <v>36</v>
      </c>
      <c r="I28" s="90">
        <v>1</v>
      </c>
      <c r="J28" s="66">
        <v>1</v>
      </c>
      <c r="K28" s="90">
        <v>13</v>
      </c>
      <c r="L28" s="66"/>
      <c r="M28" s="86">
        <v>30</v>
      </c>
      <c r="N28" s="307">
        <f t="shared" si="2"/>
        <v>100</v>
      </c>
      <c r="O28" s="307"/>
      <c r="P28" s="330">
        <f t="shared" si="3"/>
        <v>1111.1111111111111</v>
      </c>
      <c r="Q28" s="330"/>
      <c r="R28" s="304"/>
      <c r="S28" s="304"/>
      <c r="T28" s="49"/>
      <c r="U28" s="103"/>
    </row>
    <row r="29" spans="2:21" ht="15" customHeight="1" x14ac:dyDescent="0.2">
      <c r="B29" s="92" t="s">
        <v>203</v>
      </c>
      <c r="C29" s="49"/>
      <c r="D29" s="49"/>
      <c r="E29" s="66">
        <v>3</v>
      </c>
      <c r="F29" s="66"/>
      <c r="G29" s="90">
        <v>6</v>
      </c>
      <c r="H29" s="66">
        <v>25</v>
      </c>
      <c r="I29" s="90"/>
      <c r="J29" s="66">
        <v>1</v>
      </c>
      <c r="K29" s="90">
        <v>9</v>
      </c>
      <c r="L29" s="66"/>
      <c r="M29" s="86">
        <v>14</v>
      </c>
      <c r="N29" s="307">
        <f t="shared" si="2"/>
        <v>58</v>
      </c>
      <c r="O29" s="307"/>
      <c r="P29" s="330">
        <f t="shared" si="3"/>
        <v>644.44444444444446</v>
      </c>
      <c r="Q29" s="330"/>
      <c r="R29" s="304"/>
      <c r="S29" s="304"/>
      <c r="T29" s="49"/>
      <c r="U29" s="103"/>
    </row>
    <row r="30" spans="2:21" ht="15" customHeight="1" x14ac:dyDescent="0.2">
      <c r="B30" s="92" t="s">
        <v>204</v>
      </c>
      <c r="C30" s="49"/>
      <c r="D30" s="49"/>
      <c r="E30" s="66">
        <v>2</v>
      </c>
      <c r="F30" s="66"/>
      <c r="G30" s="90">
        <v>12</v>
      </c>
      <c r="H30" s="66">
        <v>27</v>
      </c>
      <c r="I30" s="90"/>
      <c r="J30" s="66">
        <v>2</v>
      </c>
      <c r="K30" s="90">
        <v>16</v>
      </c>
      <c r="L30" s="66">
        <v>1</v>
      </c>
      <c r="M30" s="86">
        <v>16</v>
      </c>
      <c r="N30" s="307">
        <f t="shared" si="2"/>
        <v>76</v>
      </c>
      <c r="O30" s="307"/>
      <c r="P30" s="330">
        <f t="shared" si="3"/>
        <v>844.44444444444446</v>
      </c>
      <c r="Q30" s="330"/>
      <c r="R30" s="304"/>
      <c r="S30" s="304"/>
      <c r="T30" s="49"/>
      <c r="U30" s="103"/>
    </row>
    <row r="31" spans="2:21" ht="15" customHeight="1" x14ac:dyDescent="0.2">
      <c r="B31" s="92" t="s">
        <v>205</v>
      </c>
      <c r="C31" s="49"/>
      <c r="D31" s="49"/>
      <c r="E31" s="66">
        <v>2</v>
      </c>
      <c r="F31" s="66">
        <v>3</v>
      </c>
      <c r="G31" s="90">
        <v>3</v>
      </c>
      <c r="H31" s="66">
        <v>15</v>
      </c>
      <c r="I31" s="90">
        <v>2</v>
      </c>
      <c r="J31" s="66">
        <v>3</v>
      </c>
      <c r="K31" s="90">
        <v>11</v>
      </c>
      <c r="L31" s="66">
        <v>2</v>
      </c>
      <c r="M31" s="86">
        <v>10</v>
      </c>
      <c r="N31" s="307">
        <f t="shared" si="2"/>
        <v>51</v>
      </c>
      <c r="O31" s="307"/>
      <c r="P31" s="330">
        <f t="shared" si="3"/>
        <v>566.66666666666674</v>
      </c>
      <c r="Q31" s="330"/>
      <c r="R31" s="304"/>
      <c r="S31" s="304"/>
      <c r="T31" s="49"/>
      <c r="U31" s="103"/>
    </row>
    <row r="32" spans="2:21" ht="15" customHeight="1" x14ac:dyDescent="0.2">
      <c r="B32" s="92" t="s">
        <v>206</v>
      </c>
      <c r="C32" s="49"/>
      <c r="D32" s="49"/>
      <c r="E32" s="66">
        <v>1</v>
      </c>
      <c r="F32" s="66">
        <v>2</v>
      </c>
      <c r="G32" s="90">
        <v>1</v>
      </c>
      <c r="H32" s="66">
        <v>21</v>
      </c>
      <c r="I32" s="90">
        <v>1</v>
      </c>
      <c r="J32" s="66">
        <v>4</v>
      </c>
      <c r="K32" s="90">
        <v>18</v>
      </c>
      <c r="L32" s="66">
        <v>1</v>
      </c>
      <c r="M32" s="86">
        <v>22</v>
      </c>
      <c r="N32" s="307">
        <f t="shared" si="2"/>
        <v>71</v>
      </c>
      <c r="O32" s="307"/>
      <c r="P32" s="330">
        <f t="shared" si="3"/>
        <v>788.88888888888891</v>
      </c>
      <c r="Q32" s="330"/>
      <c r="R32" s="304"/>
      <c r="S32" s="304"/>
      <c r="T32" s="49"/>
      <c r="U32" s="103"/>
    </row>
    <row r="33" spans="2:21" ht="15" customHeight="1" x14ac:dyDescent="0.2">
      <c r="B33" s="92" t="s">
        <v>215</v>
      </c>
      <c r="C33" s="49"/>
      <c r="D33" s="49"/>
      <c r="E33" s="66">
        <v>3</v>
      </c>
      <c r="F33" s="66">
        <v>2</v>
      </c>
      <c r="G33" s="90">
        <v>1</v>
      </c>
      <c r="H33" s="66">
        <v>31</v>
      </c>
      <c r="I33" s="90">
        <v>1</v>
      </c>
      <c r="J33" s="66">
        <v>3</v>
      </c>
      <c r="K33" s="90">
        <v>9</v>
      </c>
      <c r="L33" s="66"/>
      <c r="M33" s="86">
        <v>20</v>
      </c>
      <c r="N33" s="307">
        <f t="shared" si="2"/>
        <v>70</v>
      </c>
      <c r="O33" s="307"/>
      <c r="P33" s="330">
        <f t="shared" si="3"/>
        <v>777.77777777777783</v>
      </c>
      <c r="Q33" s="330"/>
      <c r="R33" s="304"/>
      <c r="S33" s="304"/>
      <c r="T33" s="49"/>
      <c r="U33" s="103"/>
    </row>
    <row r="34" spans="2:21" ht="15" customHeight="1" thickBot="1" x14ac:dyDescent="0.25">
      <c r="B34" s="110" t="s">
        <v>216</v>
      </c>
      <c r="C34" s="88"/>
      <c r="D34" s="88"/>
      <c r="E34" s="111">
        <v>2</v>
      </c>
      <c r="F34" s="111">
        <v>1</v>
      </c>
      <c r="G34" s="94">
        <v>2</v>
      </c>
      <c r="H34" s="111">
        <v>27</v>
      </c>
      <c r="I34" s="94"/>
      <c r="J34" s="111">
        <v>6</v>
      </c>
      <c r="K34" s="94">
        <v>14</v>
      </c>
      <c r="L34" s="111">
        <v>2</v>
      </c>
      <c r="M34" s="96">
        <v>25</v>
      </c>
      <c r="N34" s="449">
        <f t="shared" si="2"/>
        <v>79</v>
      </c>
      <c r="O34" s="449"/>
      <c r="P34" s="432">
        <f t="shared" si="3"/>
        <v>877.77777777777783</v>
      </c>
      <c r="Q34" s="432"/>
      <c r="R34" s="448"/>
      <c r="S34" s="448"/>
      <c r="T34" s="88"/>
      <c r="U34" s="100"/>
    </row>
    <row r="35" spans="2:21" ht="15" customHeight="1" thickBot="1" x14ac:dyDescent="0.25">
      <c r="B35" s="451" t="s">
        <v>224</v>
      </c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3"/>
      <c r="P35" s="337">
        <f>AVERAGE(P25:Q34)</f>
        <v>828.88888888888891</v>
      </c>
      <c r="Q35" s="337"/>
      <c r="R35" s="462"/>
      <c r="S35" s="462"/>
      <c r="T35" s="108"/>
      <c r="U35" s="109"/>
    </row>
    <row r="36" spans="2:21" ht="15" customHeight="1" x14ac:dyDescent="0.2">
      <c r="B36" s="95" t="s">
        <v>219</v>
      </c>
      <c r="C36" s="59"/>
      <c r="D36" s="59"/>
      <c r="E36" s="59"/>
      <c r="F36" s="59"/>
      <c r="G36" s="87"/>
      <c r="H36" s="59"/>
      <c r="I36" s="87"/>
      <c r="J36" s="59"/>
      <c r="K36" s="87"/>
      <c r="L36" s="59"/>
      <c r="M36" s="87"/>
      <c r="N36" s="59"/>
      <c r="O36" s="87"/>
      <c r="P36" s="59"/>
      <c r="Q36" s="87"/>
      <c r="R36" s="87"/>
      <c r="S36" s="87"/>
      <c r="T36" s="93"/>
      <c r="U36" s="93"/>
    </row>
    <row r="37" spans="2:21" ht="20.25" customHeight="1" thickBot="1" x14ac:dyDescent="0.2">
      <c r="B37" s="50" t="s">
        <v>175</v>
      </c>
      <c r="C37" s="62"/>
      <c r="D37" s="62"/>
      <c r="E37" s="62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20.25" customHeight="1" x14ac:dyDescent="0.2">
      <c r="B38" s="343" t="s">
        <v>182</v>
      </c>
      <c r="C38" s="362"/>
      <c r="D38" s="369" t="s">
        <v>183</v>
      </c>
      <c r="E38" s="370"/>
      <c r="F38" s="370"/>
      <c r="G38" s="370"/>
      <c r="H38" s="370"/>
      <c r="I38" s="370"/>
      <c r="J38" s="370"/>
      <c r="K38" s="458"/>
      <c r="L38" s="421" t="s">
        <v>176</v>
      </c>
      <c r="M38" s="422"/>
      <c r="N38" s="422"/>
      <c r="O38" s="422"/>
      <c r="P38" s="422"/>
      <c r="Q38" s="422"/>
      <c r="R38" s="422"/>
      <c r="S38" s="422"/>
      <c r="T38" s="422"/>
      <c r="U38" s="423"/>
    </row>
    <row r="39" spans="2:21" ht="20.25" customHeight="1" x14ac:dyDescent="0.2">
      <c r="B39" s="308"/>
      <c r="C39" s="313"/>
      <c r="D39" s="428" t="s">
        <v>163</v>
      </c>
      <c r="E39" s="430"/>
      <c r="F39" s="459" t="s">
        <v>162</v>
      </c>
      <c r="G39" s="460"/>
      <c r="H39" s="460"/>
      <c r="I39" s="461"/>
      <c r="J39" s="428" t="s">
        <v>177</v>
      </c>
      <c r="K39" s="430"/>
      <c r="L39" s="424"/>
      <c r="M39" s="425"/>
      <c r="N39" s="425"/>
      <c r="O39" s="425"/>
      <c r="P39" s="425"/>
      <c r="Q39" s="425"/>
      <c r="R39" s="425"/>
      <c r="S39" s="425"/>
      <c r="T39" s="425"/>
      <c r="U39" s="426"/>
    </row>
    <row r="40" spans="2:21" ht="20.25" customHeight="1" x14ac:dyDescent="0.2">
      <c r="B40" s="308"/>
      <c r="C40" s="313"/>
      <c r="D40" s="424"/>
      <c r="E40" s="431"/>
      <c r="F40" s="397" t="s">
        <v>184</v>
      </c>
      <c r="G40" s="399"/>
      <c r="H40" s="397" t="s">
        <v>185</v>
      </c>
      <c r="I40" s="399"/>
      <c r="J40" s="424"/>
      <c r="K40" s="431"/>
      <c r="L40" s="428" t="s">
        <v>178</v>
      </c>
      <c r="M40" s="429"/>
      <c r="N40" s="429"/>
      <c r="O40" s="429"/>
      <c r="P40" s="429"/>
      <c r="Q40" s="430"/>
      <c r="R40" s="331" t="s">
        <v>345</v>
      </c>
      <c r="S40" s="333"/>
      <c r="T40" s="333"/>
      <c r="U40" s="427"/>
    </row>
    <row r="41" spans="2:21" ht="20.25" customHeight="1" x14ac:dyDescent="0.2">
      <c r="B41" s="310"/>
      <c r="C41" s="315"/>
      <c r="D41" s="65" t="s">
        <v>186</v>
      </c>
      <c r="E41" s="66" t="s">
        <v>187</v>
      </c>
      <c r="F41" s="66" t="s">
        <v>186</v>
      </c>
      <c r="G41" s="67" t="s">
        <v>187</v>
      </c>
      <c r="H41" s="66" t="s">
        <v>186</v>
      </c>
      <c r="I41" s="67" t="s">
        <v>187</v>
      </c>
      <c r="J41" s="66" t="s">
        <v>186</v>
      </c>
      <c r="K41" s="67" t="s">
        <v>187</v>
      </c>
      <c r="L41" s="424"/>
      <c r="M41" s="425"/>
      <c r="N41" s="425"/>
      <c r="O41" s="425"/>
      <c r="P41" s="425"/>
      <c r="Q41" s="431"/>
      <c r="R41" s="314"/>
      <c r="S41" s="311"/>
      <c r="T41" s="311"/>
      <c r="U41" s="319"/>
    </row>
    <row r="42" spans="2:21" ht="15" customHeight="1" x14ac:dyDescent="0.2">
      <c r="B42" s="450">
        <v>43230</v>
      </c>
      <c r="C42" s="444"/>
      <c r="D42" s="68">
        <v>15</v>
      </c>
      <c r="E42" s="69">
        <v>100</v>
      </c>
      <c r="F42" s="69">
        <v>6</v>
      </c>
      <c r="G42" s="69">
        <v>650</v>
      </c>
      <c r="H42" s="69">
        <v>4</v>
      </c>
      <c r="I42" s="69">
        <v>450</v>
      </c>
      <c r="J42" s="69">
        <v>21</v>
      </c>
      <c r="K42" s="69">
        <v>750</v>
      </c>
      <c r="L42" s="383" t="s">
        <v>188</v>
      </c>
      <c r="M42" s="384"/>
      <c r="N42" s="384"/>
      <c r="O42" s="384"/>
      <c r="P42" s="384"/>
      <c r="Q42" s="387"/>
      <c r="R42" s="157" t="s">
        <v>346</v>
      </c>
      <c r="S42" s="158"/>
      <c r="T42" s="158"/>
      <c r="U42" s="159"/>
    </row>
    <row r="43" spans="2:21" ht="15" customHeight="1" x14ac:dyDescent="0.2">
      <c r="B43" s="450">
        <v>43414</v>
      </c>
      <c r="C43" s="444"/>
      <c r="D43" s="68">
        <v>68</v>
      </c>
      <c r="E43" s="69">
        <v>350</v>
      </c>
      <c r="F43" s="69">
        <v>59</v>
      </c>
      <c r="G43" s="69">
        <v>2000</v>
      </c>
      <c r="H43" s="69">
        <v>30</v>
      </c>
      <c r="I43" s="69">
        <v>1500</v>
      </c>
      <c r="J43" s="69">
        <v>127</v>
      </c>
      <c r="K43" s="69">
        <v>2350</v>
      </c>
      <c r="L43" s="383" t="s">
        <v>189</v>
      </c>
      <c r="M43" s="384"/>
      <c r="N43" s="384"/>
      <c r="O43" s="384"/>
      <c r="P43" s="384"/>
      <c r="Q43" s="387"/>
      <c r="R43" s="414" t="s">
        <v>347</v>
      </c>
      <c r="S43" s="415"/>
      <c r="T43" s="415"/>
      <c r="U43" s="416"/>
    </row>
    <row r="44" spans="2:21" ht="15" customHeight="1" x14ac:dyDescent="0.2">
      <c r="B44" s="443"/>
      <c r="C44" s="444"/>
      <c r="D44" s="68"/>
      <c r="E44" s="69"/>
      <c r="F44" s="69"/>
      <c r="G44" s="69"/>
      <c r="H44" s="69"/>
      <c r="I44" s="69"/>
      <c r="J44" s="69"/>
      <c r="K44" s="69"/>
      <c r="L44" s="417"/>
      <c r="M44" s="365"/>
      <c r="N44" s="365"/>
      <c r="O44" s="365"/>
      <c r="P44" s="365"/>
      <c r="Q44" s="447"/>
      <c r="R44" s="417"/>
      <c r="S44" s="365"/>
      <c r="T44" s="365"/>
      <c r="U44" s="418"/>
    </row>
    <row r="45" spans="2:21" ht="15" customHeight="1" x14ac:dyDescent="0.2">
      <c r="B45" s="443"/>
      <c r="C45" s="444"/>
      <c r="D45" s="68"/>
      <c r="E45" s="69"/>
      <c r="F45" s="69"/>
      <c r="G45" s="69"/>
      <c r="H45" s="69"/>
      <c r="I45" s="69"/>
      <c r="J45" s="69"/>
      <c r="K45" s="69"/>
      <c r="L45" s="417"/>
      <c r="M45" s="365"/>
      <c r="N45" s="365"/>
      <c r="O45" s="365"/>
      <c r="P45" s="365"/>
      <c r="Q45" s="447"/>
      <c r="R45" s="417"/>
      <c r="S45" s="365"/>
      <c r="T45" s="365"/>
      <c r="U45" s="418"/>
    </row>
    <row r="46" spans="2:21" ht="15" customHeight="1" thickBot="1" x14ac:dyDescent="0.25">
      <c r="B46" s="445"/>
      <c r="C46" s="446"/>
      <c r="D46" s="70"/>
      <c r="E46" s="71"/>
      <c r="F46" s="71"/>
      <c r="G46" s="71"/>
      <c r="H46" s="71"/>
      <c r="I46" s="71"/>
      <c r="J46" s="71"/>
      <c r="K46" s="71"/>
      <c r="L46" s="411"/>
      <c r="M46" s="412"/>
      <c r="N46" s="412"/>
      <c r="O46" s="412"/>
      <c r="P46" s="412"/>
      <c r="Q46" s="413"/>
      <c r="R46" s="411"/>
      <c r="S46" s="412"/>
      <c r="T46" s="412"/>
      <c r="U46" s="419"/>
    </row>
    <row r="47" spans="2:21" ht="20.25" customHeight="1" thickBot="1" x14ac:dyDescent="0.2">
      <c r="B47" s="54" t="s">
        <v>179</v>
      </c>
      <c r="C47" s="56"/>
      <c r="D47" s="56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</row>
    <row r="48" spans="2:21" ht="15" customHeight="1" x14ac:dyDescent="0.2">
      <c r="B48" s="433" t="s">
        <v>180</v>
      </c>
      <c r="C48" s="434"/>
      <c r="D48" s="434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5"/>
      <c r="P48" s="435"/>
      <c r="Q48" s="435"/>
      <c r="R48" s="435"/>
      <c r="S48" s="435"/>
      <c r="T48" s="435"/>
      <c r="U48" s="436"/>
    </row>
    <row r="49" spans="2:21" ht="15" customHeight="1" x14ac:dyDescent="0.2">
      <c r="B49" s="437"/>
      <c r="C49" s="438"/>
      <c r="D49" s="438"/>
      <c r="E49" s="438"/>
      <c r="F49" s="438"/>
      <c r="G49" s="438"/>
      <c r="H49" s="438"/>
      <c r="I49" s="438"/>
      <c r="J49" s="438"/>
      <c r="K49" s="438"/>
      <c r="L49" s="438"/>
      <c r="M49" s="438"/>
      <c r="N49" s="438"/>
      <c r="O49" s="438"/>
      <c r="P49" s="438"/>
      <c r="Q49" s="438"/>
      <c r="R49" s="438"/>
      <c r="S49" s="438"/>
      <c r="T49" s="438"/>
      <c r="U49" s="439"/>
    </row>
    <row r="50" spans="2:21" ht="15" customHeight="1" x14ac:dyDescent="0.2">
      <c r="B50" s="437"/>
      <c r="C50" s="438"/>
      <c r="D50" s="438"/>
      <c r="E50" s="438"/>
      <c r="F50" s="438"/>
      <c r="G50" s="438"/>
      <c r="H50" s="438"/>
      <c r="I50" s="438"/>
      <c r="J50" s="438"/>
      <c r="K50" s="438"/>
      <c r="L50" s="438"/>
      <c r="M50" s="438"/>
      <c r="N50" s="438"/>
      <c r="O50" s="438"/>
      <c r="P50" s="438"/>
      <c r="Q50" s="438"/>
      <c r="R50" s="438"/>
      <c r="S50" s="438"/>
      <c r="T50" s="438"/>
      <c r="U50" s="439"/>
    </row>
    <row r="51" spans="2:21" ht="15" customHeight="1" x14ac:dyDescent="0.2">
      <c r="B51" s="437"/>
      <c r="C51" s="438"/>
      <c r="D51" s="438"/>
      <c r="E51" s="438"/>
      <c r="F51" s="438"/>
      <c r="G51" s="438"/>
      <c r="H51" s="438"/>
      <c r="I51" s="438"/>
      <c r="J51" s="438"/>
      <c r="K51" s="438"/>
      <c r="L51" s="438"/>
      <c r="M51" s="438"/>
      <c r="N51" s="438"/>
      <c r="O51" s="438"/>
      <c r="P51" s="438"/>
      <c r="Q51" s="438"/>
      <c r="R51" s="438"/>
      <c r="S51" s="438"/>
      <c r="T51" s="438"/>
      <c r="U51" s="439"/>
    </row>
    <row r="52" spans="2:21" ht="15" customHeight="1" thickBot="1" x14ac:dyDescent="0.25">
      <c r="B52" s="440"/>
      <c r="C52" s="441"/>
      <c r="D52" s="441"/>
      <c r="E52" s="441"/>
      <c r="F52" s="441"/>
      <c r="G52" s="441"/>
      <c r="H52" s="441"/>
      <c r="I52" s="441"/>
      <c r="J52" s="441"/>
      <c r="K52" s="441"/>
      <c r="L52" s="441"/>
      <c r="M52" s="441"/>
      <c r="N52" s="441"/>
      <c r="O52" s="441"/>
      <c r="P52" s="441"/>
      <c r="Q52" s="441"/>
      <c r="R52" s="441"/>
      <c r="S52" s="441"/>
      <c r="T52" s="441"/>
      <c r="U52" s="442"/>
    </row>
    <row r="53" spans="2:21" s="48" customFormat="1" ht="12" x14ac:dyDescent="0.2"/>
    <row r="54" spans="2:21" s="48" customFormat="1" ht="12" x14ac:dyDescent="0.2"/>
    <row r="55" spans="2:21" s="48" customFormat="1" ht="12" x14ac:dyDescent="0.2"/>
    <row r="56" spans="2:21" s="48" customFormat="1" ht="12" x14ac:dyDescent="0.2"/>
    <row r="57" spans="2:21" s="48" customFormat="1" ht="12" x14ac:dyDescent="0.2"/>
    <row r="58" spans="2:21" s="48" customFormat="1" ht="12" x14ac:dyDescent="0.2"/>
    <row r="59" spans="2:21" s="48" customFormat="1" ht="12" x14ac:dyDescent="0.2"/>
    <row r="60" spans="2:21" s="48" customFormat="1" ht="12" x14ac:dyDescent="0.2"/>
    <row r="61" spans="2:21" s="48" customFormat="1" ht="12" x14ac:dyDescent="0.2"/>
  </sheetData>
  <mergeCells count="113">
    <mergeCell ref="B43:C43"/>
    <mergeCell ref="P35:Q35"/>
    <mergeCell ref="B35:O35"/>
    <mergeCell ref="B2:U2"/>
    <mergeCell ref="E3:L3"/>
    <mergeCell ref="Q3:U3"/>
    <mergeCell ref="E4:L4"/>
    <mergeCell ref="Q4:U4"/>
    <mergeCell ref="D39:E40"/>
    <mergeCell ref="P6:U6"/>
    <mergeCell ref="B6:C6"/>
    <mergeCell ref="D6:E6"/>
    <mergeCell ref="G6:H6"/>
    <mergeCell ref="I6:J6"/>
    <mergeCell ref="L6:O6"/>
    <mergeCell ref="B38:C41"/>
    <mergeCell ref="D38:K38"/>
    <mergeCell ref="F39:I39"/>
    <mergeCell ref="J39:K40"/>
    <mergeCell ref="R18:S18"/>
    <mergeCell ref="R19:S19"/>
    <mergeCell ref="R35:S35"/>
    <mergeCell ref="R15:S15"/>
    <mergeCell ref="N32:O32"/>
    <mergeCell ref="N33:O33"/>
    <mergeCell ref="N34:O34"/>
    <mergeCell ref="P28:Q28"/>
    <mergeCell ref="P29:Q29"/>
    <mergeCell ref="P30:Q30"/>
    <mergeCell ref="P31:Q31"/>
    <mergeCell ref="F40:G40"/>
    <mergeCell ref="H40:I40"/>
    <mergeCell ref="B42:C42"/>
    <mergeCell ref="B48:U52"/>
    <mergeCell ref="B44:C44"/>
    <mergeCell ref="B45:C45"/>
    <mergeCell ref="B46:C46"/>
    <mergeCell ref="L44:Q44"/>
    <mergeCell ref="L45:Q45"/>
    <mergeCell ref="R34:S34"/>
    <mergeCell ref="E22:E24"/>
    <mergeCell ref="R28:S28"/>
    <mergeCell ref="R29:S29"/>
    <mergeCell ref="R30:S30"/>
    <mergeCell ref="R31:S31"/>
    <mergeCell ref="R32:S32"/>
    <mergeCell ref="R33:S33"/>
    <mergeCell ref="R25:S25"/>
    <mergeCell ref="N22:O24"/>
    <mergeCell ref="N25:O25"/>
    <mergeCell ref="N26:O26"/>
    <mergeCell ref="N27:O27"/>
    <mergeCell ref="N28:O28"/>
    <mergeCell ref="N29:O29"/>
    <mergeCell ref="N30:O30"/>
    <mergeCell ref="N31:O31"/>
    <mergeCell ref="B22:D24"/>
    <mergeCell ref="R22:U24"/>
    <mergeCell ref="M22:M24"/>
    <mergeCell ref="K22:K24"/>
    <mergeCell ref="R26:S26"/>
    <mergeCell ref="R27:S27"/>
    <mergeCell ref="P17:Q17"/>
    <mergeCell ref="P18:Q18"/>
    <mergeCell ref="P19:Q19"/>
    <mergeCell ref="P20:Q20"/>
    <mergeCell ref="R20:S20"/>
    <mergeCell ref="F22:F24"/>
    <mergeCell ref="G22:G24"/>
    <mergeCell ref="H22:H24"/>
    <mergeCell ref="I22:I24"/>
    <mergeCell ref="J22:J24"/>
    <mergeCell ref="P22:Q24"/>
    <mergeCell ref="P25:Q25"/>
    <mergeCell ref="P26:Q26"/>
    <mergeCell ref="P27:Q27"/>
    <mergeCell ref="L22:L24"/>
    <mergeCell ref="B12:D14"/>
    <mergeCell ref="E12:F14"/>
    <mergeCell ref="G13:G14"/>
    <mergeCell ref="H13:H14"/>
    <mergeCell ref="I13:I14"/>
    <mergeCell ref="P15:Q15"/>
    <mergeCell ref="P12:Q14"/>
    <mergeCell ref="N12:O14"/>
    <mergeCell ref="N15:O15"/>
    <mergeCell ref="G12:M12"/>
    <mergeCell ref="J13:J14"/>
    <mergeCell ref="K13:K14"/>
    <mergeCell ref="L46:Q46"/>
    <mergeCell ref="R43:U43"/>
    <mergeCell ref="R44:U44"/>
    <mergeCell ref="R45:U45"/>
    <mergeCell ref="R46:U46"/>
    <mergeCell ref="L13:L14"/>
    <mergeCell ref="M13:M14"/>
    <mergeCell ref="P16:Q16"/>
    <mergeCell ref="L38:U39"/>
    <mergeCell ref="R40:U41"/>
    <mergeCell ref="L40:Q41"/>
    <mergeCell ref="L42:Q42"/>
    <mergeCell ref="L43:Q43"/>
    <mergeCell ref="P32:Q32"/>
    <mergeCell ref="P33:Q33"/>
    <mergeCell ref="P34:Q34"/>
    <mergeCell ref="R12:U14"/>
    <mergeCell ref="N16:O16"/>
    <mergeCell ref="N17:O17"/>
    <mergeCell ref="N18:O18"/>
    <mergeCell ref="N19:O19"/>
    <mergeCell ref="B20:O20"/>
    <mergeCell ref="R16:S16"/>
    <mergeCell ref="R17:S17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藻場</vt:lpstr>
      <vt:lpstr>藻場 (2)</vt:lpstr>
      <vt:lpstr>サンゴ</vt:lpstr>
      <vt:lpstr>サンゴ (2)</vt:lpstr>
      <vt:lpstr>種苗放流</vt:lpstr>
      <vt:lpstr>干潟等</vt:lpstr>
      <vt:lpstr>ヨシ帯</vt:lpstr>
      <vt:lpstr>漂流漂着物</vt:lpstr>
      <vt:lpstr>内水面</vt:lpstr>
      <vt:lpstr>サンゴ!Print_Area</vt:lpstr>
      <vt:lpstr>'サンゴ (2)'!Print_Area</vt:lpstr>
      <vt:lpstr>ヨシ帯!Print_Area</vt:lpstr>
      <vt:lpstr>干潟等!Print_Area</vt:lpstr>
      <vt:lpstr>種苗放流!Print_Area</vt:lpstr>
      <vt:lpstr>藻場!Print_Area</vt:lpstr>
      <vt:lpstr>'藻場 (2)'!Print_Area</vt:lpstr>
      <vt:lpstr>内水面!Print_Area</vt:lpstr>
      <vt:lpstr>漂流漂着物!Print_Area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ZKS502</dc:creator>
  <cp:lastModifiedBy>片瀬 亜妃</cp:lastModifiedBy>
  <cp:lastPrinted>2025-06-12T06:21:53Z</cp:lastPrinted>
  <dcterms:created xsi:type="dcterms:W3CDTF">2015-02-02T05:57:10Z</dcterms:created>
  <dcterms:modified xsi:type="dcterms:W3CDTF">2025-06-25T06:10:15Z</dcterms:modified>
</cp:coreProperties>
</file>